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9225" activeTab="1"/>
  </bookViews>
  <sheets>
    <sheet name="MOD II" sheetId="1" r:id="rId1"/>
    <sheet name="MOD III" sheetId="2" r:id="rId2"/>
    <sheet name="MOD IV" sheetId="3" r:id="rId3"/>
    <sheet name="MOD VI" sheetId="4" r:id="rId4"/>
    <sheet name="MOD VII" sheetId="5" r:id="rId5"/>
    <sheet name="MOD VIII" sheetId="6" r:id="rId6"/>
  </sheets>
  <calcPr calcId="145621" iterateDelta="1E-4"/>
</workbook>
</file>

<file path=xl/calcChain.xml><?xml version="1.0" encoding="utf-8"?>
<calcChain xmlns="http://schemas.openxmlformats.org/spreadsheetml/2006/main">
  <c r="T38" i="6" l="1"/>
  <c r="T37" i="6"/>
  <c r="T36" i="6"/>
  <c r="T35" i="6"/>
  <c r="T34" i="6"/>
  <c r="T40" i="5"/>
  <c r="T37" i="5"/>
  <c r="T36" i="5"/>
  <c r="T35" i="5"/>
  <c r="T34" i="5"/>
  <c r="T38" i="4"/>
  <c r="T37" i="4"/>
  <c r="T36" i="4"/>
  <c r="T35" i="4"/>
  <c r="T34" i="4"/>
  <c r="T40" i="3"/>
  <c r="T41" i="3"/>
  <c r="T39" i="3"/>
  <c r="T38" i="3"/>
  <c r="T37" i="3"/>
  <c r="T36" i="3"/>
  <c r="T35" i="3"/>
  <c r="T34" i="3"/>
  <c r="T36" i="1"/>
  <c r="T40" i="2"/>
  <c r="T39" i="2"/>
  <c r="T38" i="2"/>
  <c r="T37" i="2"/>
  <c r="T36" i="2"/>
  <c r="T35" i="2"/>
  <c r="T34" i="2"/>
  <c r="T40" i="1"/>
  <c r="T39" i="1"/>
  <c r="T37" i="1"/>
  <c r="T35" i="1"/>
  <c r="T34" i="1"/>
  <c r="T41" i="1" l="1"/>
  <c r="P41" i="1"/>
  <c r="Q41" i="1"/>
  <c r="Q39" i="6"/>
  <c r="P39" i="6"/>
  <c r="T39" i="6"/>
  <c r="Q41" i="5"/>
  <c r="P41" i="5"/>
  <c r="T41" i="5"/>
  <c r="Q39" i="4"/>
  <c r="P39" i="4"/>
  <c r="T39" i="4"/>
  <c r="Q42" i="3"/>
  <c r="P42" i="3"/>
  <c r="T42" i="3"/>
  <c r="T41" i="2"/>
  <c r="Q41" i="2"/>
  <c r="P41" i="2"/>
</calcChain>
</file>

<file path=xl/sharedStrings.xml><?xml version="1.0" encoding="utf-8"?>
<sst xmlns="http://schemas.openxmlformats.org/spreadsheetml/2006/main" count="2781" uniqueCount="134">
  <si>
    <t>Dia</t>
  </si>
  <si>
    <t>Segunda</t>
  </si>
  <si>
    <t>Terça</t>
  </si>
  <si>
    <t>Quarta</t>
  </si>
  <si>
    <t>Quinta</t>
  </si>
  <si>
    <t>Sexta</t>
  </si>
  <si>
    <t>Sabado</t>
  </si>
  <si>
    <t>Agosto</t>
  </si>
  <si>
    <t>Setembro</t>
  </si>
  <si>
    <t xml:space="preserve">Outubro </t>
  </si>
  <si>
    <t xml:space="preserve">Novembro  </t>
  </si>
  <si>
    <t>Dezembro</t>
  </si>
  <si>
    <t>FERIADO</t>
  </si>
  <si>
    <t>Mês</t>
  </si>
  <si>
    <t>COD.</t>
  </si>
  <si>
    <t>COMPONENTE CURRICULAR</t>
  </si>
  <si>
    <t>PROFESSOR (A)</t>
  </si>
  <si>
    <t>C.H.T</t>
  </si>
  <si>
    <t>C.H.S</t>
  </si>
  <si>
    <t>INÍCIO</t>
  </si>
  <si>
    <t>FINAL</t>
  </si>
  <si>
    <t>TOTAL</t>
  </si>
  <si>
    <t>OBSERVAÇÃO</t>
  </si>
  <si>
    <t>LE2</t>
  </si>
  <si>
    <t>FF</t>
  </si>
  <si>
    <t>PEII</t>
  </si>
  <si>
    <t>FS</t>
  </si>
  <si>
    <t>MPC</t>
  </si>
  <si>
    <t>PCCI</t>
  </si>
  <si>
    <t>LÍNGUA ESPANHOLA II</t>
  </si>
  <si>
    <t>FONÉTICA E FONOLOGIA</t>
  </si>
  <si>
    <t>PSICOLOGIA DA EDUCAÇÃO II</t>
  </si>
  <si>
    <t>FUNDAMENTOS DA SOCIOLOGIA</t>
  </si>
  <si>
    <t>COM EM LÍNGUA PORT NA DOCÊNCIA II</t>
  </si>
  <si>
    <t>METODOLOGIA DA PESQUISA CIENTÍFICA</t>
  </si>
  <si>
    <t>PRÁTICA C/ COMP CURRIC I: OFIC DE TEXTO</t>
  </si>
  <si>
    <t>NATHALIA OLIVEIRA DA SILVA MENEZES</t>
  </si>
  <si>
    <t>TOMÁS ARMANDO DEL POZO HERNÁNDEZ</t>
  </si>
  <si>
    <t>VIRGÍNIA MARNE DA SILVA ARAÚJO DOS SANTOS</t>
  </si>
  <si>
    <t>ROSELI BERNARDO SILVA DOS SANTOS</t>
  </si>
  <si>
    <t>JOCELAINE OLIVEIRA DOS SANTOS</t>
  </si>
  <si>
    <t>RENATA ORCIOLI DA SILVA</t>
  </si>
  <si>
    <t>LE3</t>
  </si>
  <si>
    <t>TL</t>
  </si>
  <si>
    <t>LTEI</t>
  </si>
  <si>
    <t>NL</t>
  </si>
  <si>
    <t>DEL</t>
  </si>
  <si>
    <t>HE</t>
  </si>
  <si>
    <t>PCCII</t>
  </si>
  <si>
    <t>TEORIA DA LITERATURA</t>
  </si>
  <si>
    <t>LITERATURA ESPANHOLA I: IDADE MÉDIA</t>
  </si>
  <si>
    <t>RICARDO LUIZ DE SOUZA</t>
  </si>
  <si>
    <t>NOÇÕES DE LATIM</t>
  </si>
  <si>
    <t>SANDRA MENDES DE SOUSA SILVA</t>
  </si>
  <si>
    <t>DIDÁTICA DO ENSINO DE ELE</t>
  </si>
  <si>
    <t>HISTÓRIA DA EDUCAÇÃO</t>
  </si>
  <si>
    <t>ESMERACI SANTOS DO NASCIMENTO</t>
  </si>
  <si>
    <t>PRÁTICA C/ COMP CURRIC I</t>
  </si>
  <si>
    <t>LE4</t>
  </si>
  <si>
    <t>NSPE</t>
  </si>
  <si>
    <t>LTE2</t>
  </si>
  <si>
    <t>LTHI</t>
  </si>
  <si>
    <t>FR</t>
  </si>
  <si>
    <t>HEAH</t>
  </si>
  <si>
    <t>LB</t>
  </si>
  <si>
    <t>PCCIII</t>
  </si>
  <si>
    <t>PRÁTICA C/ COMP CURRIC III</t>
  </si>
  <si>
    <t>NOÇÕES DE SEMÂNTICA E PRAGMÁTICA</t>
  </si>
  <si>
    <t>ELIANA DIAS LAURIDO</t>
  </si>
  <si>
    <t>LIT ESPANHOLA II: OS SÉCULOS DE OURO</t>
  </si>
  <si>
    <t>LIT HISPANO-AMERICANA I: P COLONINO</t>
  </si>
  <si>
    <t>FILOLOGIA ROMÂNICA</t>
  </si>
  <si>
    <t>HISTÓRIA DA ESPANHA E AMÉRICA HISPÂNICA</t>
  </si>
  <si>
    <t>LIBRAS</t>
  </si>
  <si>
    <t>GUILHERME DA SILVA RAMOS</t>
  </si>
  <si>
    <t>LE6</t>
  </si>
  <si>
    <t>LG6</t>
  </si>
  <si>
    <t>LHIS3</t>
  </si>
  <si>
    <t>CBI</t>
  </si>
  <si>
    <t>ESTII</t>
  </si>
  <si>
    <t>BRUNA RAMOS MARINHO</t>
  </si>
  <si>
    <t>LING VI: ANÁLISE CONT ESP - PORT</t>
  </si>
  <si>
    <t>LIT HISPANO-AMERICANA III: SÉCULO XX</t>
  </si>
  <si>
    <t>CULTURA BRASILEIRA E INTERCULTURALIDADE</t>
  </si>
  <si>
    <t>RAIMUNDO NONATO CHACON</t>
  </si>
  <si>
    <t>ESTÁGIO II: PRAT ENSINO FUNDAMENTAL II</t>
  </si>
  <si>
    <t>MARILDA VINHOTE BENTES</t>
  </si>
  <si>
    <t>LE7</t>
  </si>
  <si>
    <t>LG7</t>
  </si>
  <si>
    <t>DG7</t>
  </si>
  <si>
    <t>DE3</t>
  </si>
  <si>
    <t>DE4</t>
  </si>
  <si>
    <t>DC4</t>
  </si>
  <si>
    <t>FC7</t>
  </si>
  <si>
    <t>LE8</t>
  </si>
  <si>
    <t>HC6</t>
  </si>
  <si>
    <t>DE5</t>
  </si>
  <si>
    <t>DE6</t>
  </si>
  <si>
    <t>DC5</t>
  </si>
  <si>
    <t>LÍNGUA ESPANHOLA VII</t>
  </si>
  <si>
    <t>CC</t>
  </si>
  <si>
    <t>LE4-</t>
  </si>
  <si>
    <t>NSPE-</t>
  </si>
  <si>
    <t>LTE2-</t>
  </si>
  <si>
    <t>LP2</t>
  </si>
  <si>
    <t>TEORIA E PRÁTICA DA TRADUÇÃO</t>
  </si>
  <si>
    <t>ESTAGIO III: PESQ. E PRAT. NO ENS. MEDIO</t>
  </si>
  <si>
    <t>ANÁLISE E ELABORAÇÃO DE MAT. DIDÁTICO</t>
  </si>
  <si>
    <t>TÉCNICAS DE LEITURA APLICADA A ELE</t>
  </si>
  <si>
    <t xml:space="preserve">EDUCAÇÃO INCLUSIVA                                              .                                          </t>
  </si>
  <si>
    <t>METODOLOGIA DA PESQ. MONOGRÁFICA</t>
  </si>
  <si>
    <t>RENATA ORCIOLIDA SILVA</t>
  </si>
  <si>
    <t>LÍNGUA ESPANHOLA VIII</t>
  </si>
  <si>
    <t>RICARDO LIUZ DE SOUZA</t>
  </si>
  <si>
    <t>ATIVIDADES ACADÊMICAS CIENT. E CULTURAIS</t>
  </si>
  <si>
    <t>ESTAGIO IV: PRÁTICA NO ENSINO MÉDIO</t>
  </si>
  <si>
    <t>PROGRAMA DE CURSOS COM FIM ESPÉCIFICO</t>
  </si>
  <si>
    <t xml:space="preserve">                                                      LANA CRSITINA BARBOSA DE MELO                                                                                          .  </t>
  </si>
  <si>
    <t>MARILDA VINHOTES BENTES</t>
  </si>
  <si>
    <t>ANA APARECIDA MOURA</t>
  </si>
  <si>
    <t/>
  </si>
  <si>
    <t>ANAZITA</t>
  </si>
  <si>
    <t>RAIMUNDA</t>
  </si>
  <si>
    <t>RAIMUNDA MARIA RODRIGUES</t>
  </si>
  <si>
    <t>ANA APARECIDA</t>
  </si>
  <si>
    <r>
      <t xml:space="preserve">LETRAS-ESPANHOL MODULO </t>
    </r>
    <r>
      <rPr>
        <b/>
        <sz val="11"/>
        <color rgb="FFFF0000"/>
        <rFont val="Times New Roman"/>
        <family val="1"/>
      </rPr>
      <t>II</t>
    </r>
    <r>
      <rPr>
        <b/>
        <sz val="11"/>
        <color rgb="FF000000"/>
        <rFont val="Times New Roman"/>
        <family val="1"/>
        <charset val="1"/>
      </rPr>
      <t xml:space="preserve">        TURMA: </t>
    </r>
    <r>
      <rPr>
        <b/>
        <sz val="11"/>
        <color rgb="FFFF0000"/>
        <rFont val="Times New Roman"/>
        <family val="1"/>
      </rPr>
      <t>13921</t>
    </r>
    <r>
      <rPr>
        <b/>
        <sz val="11"/>
        <color rgb="FF000000"/>
        <rFont val="Times New Roman"/>
        <family val="1"/>
        <charset val="1"/>
      </rPr>
      <t xml:space="preserve">       SALA</t>
    </r>
    <r>
      <rPr>
        <b/>
        <sz val="11"/>
        <rFont val="Times New Roman"/>
        <family val="1"/>
      </rPr>
      <t>:</t>
    </r>
    <r>
      <rPr>
        <b/>
        <sz val="11"/>
        <color rgb="FF000000"/>
        <rFont val="Times New Roman"/>
        <family val="1"/>
        <charset val="1"/>
      </rPr>
      <t xml:space="preserve"> </t>
    </r>
    <r>
      <rPr>
        <b/>
        <sz val="11"/>
        <color rgb="FFFF0000"/>
        <rFont val="Times New Roman"/>
        <family val="1"/>
      </rPr>
      <t>XXXX</t>
    </r>
    <r>
      <rPr>
        <b/>
        <sz val="11"/>
        <color rgb="FF000000"/>
        <rFont val="Times New Roman"/>
        <family val="1"/>
        <charset val="1"/>
      </rPr>
      <t xml:space="preserve">      TURNO: </t>
    </r>
    <r>
      <rPr>
        <b/>
        <sz val="11"/>
        <color rgb="FFFF0000"/>
        <rFont val="Times New Roman"/>
        <family val="1"/>
      </rPr>
      <t xml:space="preserve"> MATUTINO</t>
    </r>
  </si>
  <si>
    <t>LÍNGUA ESPANHOLA III</t>
  </si>
  <si>
    <r>
      <t xml:space="preserve">LETRAS-ESPANHOL MODULO </t>
    </r>
    <r>
      <rPr>
        <b/>
        <sz val="16"/>
        <color rgb="FFFF0000"/>
        <rFont val="Times New Roman"/>
        <family val="1"/>
      </rPr>
      <t xml:space="preserve">III  </t>
    </r>
    <r>
      <rPr>
        <b/>
        <sz val="16"/>
        <color rgb="FF000000"/>
        <rFont val="Times New Roman"/>
        <family val="1"/>
        <charset val="1"/>
      </rPr>
      <t xml:space="preserve">       TURMA: </t>
    </r>
    <r>
      <rPr>
        <b/>
        <sz val="16"/>
        <color rgb="FFFF0000"/>
        <rFont val="Times New Roman"/>
        <family val="1"/>
      </rPr>
      <t>23931</t>
    </r>
    <r>
      <rPr>
        <b/>
        <sz val="16"/>
        <color rgb="FF000000"/>
        <rFont val="Times New Roman"/>
        <family val="1"/>
        <charset val="1"/>
      </rPr>
      <t xml:space="preserve">          SALA: </t>
    </r>
    <r>
      <rPr>
        <b/>
        <sz val="16"/>
        <color rgb="FFFF0000"/>
        <rFont val="Times New Roman"/>
        <family val="1"/>
      </rPr>
      <t xml:space="preserve">XXXX </t>
    </r>
    <r>
      <rPr>
        <b/>
        <sz val="16"/>
        <color rgb="FF000000"/>
        <rFont val="Times New Roman"/>
        <family val="1"/>
        <charset val="1"/>
      </rPr>
      <t xml:space="preserve">        TURNO: </t>
    </r>
    <r>
      <rPr>
        <b/>
        <sz val="16"/>
        <color rgb="FFFF0000"/>
        <rFont val="Times New Roman"/>
        <family val="1"/>
      </rPr>
      <t>VESPERTINO</t>
    </r>
  </si>
  <si>
    <t>LÍNGUA ESPANHOLA IV</t>
  </si>
  <si>
    <r>
      <t xml:space="preserve">LETRAS-ESPANHOL MODULO </t>
    </r>
    <r>
      <rPr>
        <b/>
        <sz val="16"/>
        <color rgb="FFFF0000"/>
        <rFont val="Times New Roman"/>
        <family val="1"/>
      </rPr>
      <t>IV</t>
    </r>
    <r>
      <rPr>
        <b/>
        <sz val="16"/>
        <color rgb="FF000000"/>
        <rFont val="Times New Roman"/>
        <family val="1"/>
        <charset val="1"/>
      </rPr>
      <t xml:space="preserve">         TURMA: </t>
    </r>
    <r>
      <rPr>
        <b/>
        <sz val="16"/>
        <color rgb="FFFF0000"/>
        <rFont val="Times New Roman"/>
        <family val="1"/>
      </rPr>
      <t>13941</t>
    </r>
    <r>
      <rPr>
        <b/>
        <sz val="16"/>
        <color rgb="FF000000"/>
        <rFont val="Times New Roman"/>
        <family val="1"/>
        <charset val="1"/>
      </rPr>
      <t xml:space="preserve">          SALA: </t>
    </r>
    <r>
      <rPr>
        <b/>
        <sz val="16"/>
        <color rgb="FFFF0000"/>
        <rFont val="Times New Roman"/>
        <family val="1"/>
      </rPr>
      <t xml:space="preserve">XXXX </t>
    </r>
    <r>
      <rPr>
        <b/>
        <sz val="16"/>
        <color rgb="FF000000"/>
        <rFont val="Times New Roman"/>
        <family val="1"/>
        <charset val="1"/>
      </rPr>
      <t xml:space="preserve">        TURNO: </t>
    </r>
    <r>
      <rPr>
        <b/>
        <sz val="16"/>
        <color rgb="FFFF0000"/>
        <rFont val="Times New Roman"/>
        <family val="1"/>
      </rPr>
      <t>MATUTINO</t>
    </r>
  </si>
  <si>
    <t>LÍNGUA ESPANHOLA VI</t>
  </si>
  <si>
    <r>
      <t xml:space="preserve">LETRAS-ESPANHOL MODULO </t>
    </r>
    <r>
      <rPr>
        <b/>
        <sz val="16"/>
        <color rgb="FFFF0000"/>
        <rFont val="Times New Roman"/>
        <family val="1"/>
      </rPr>
      <t>VI</t>
    </r>
    <r>
      <rPr>
        <b/>
        <sz val="16"/>
        <color rgb="FF000000"/>
        <rFont val="Times New Roman"/>
        <family val="1"/>
        <charset val="1"/>
      </rPr>
      <t xml:space="preserve">        TURMA: </t>
    </r>
    <r>
      <rPr>
        <b/>
        <sz val="16"/>
        <color rgb="FFFF0000"/>
        <rFont val="Times New Roman"/>
        <family val="1"/>
      </rPr>
      <t>23961</t>
    </r>
    <r>
      <rPr>
        <b/>
        <sz val="16"/>
        <color rgb="FF000000"/>
        <rFont val="Times New Roman"/>
        <family val="1"/>
        <charset val="1"/>
      </rPr>
      <t xml:space="preserve">       SALA</t>
    </r>
    <r>
      <rPr>
        <b/>
        <sz val="16"/>
        <rFont val="Times New Roman"/>
        <family val="1"/>
      </rPr>
      <t>:</t>
    </r>
    <r>
      <rPr>
        <b/>
        <sz val="16"/>
        <color rgb="FF000000"/>
        <rFont val="Times New Roman"/>
        <family val="1"/>
        <charset val="1"/>
      </rPr>
      <t xml:space="preserve"> </t>
    </r>
    <r>
      <rPr>
        <b/>
        <sz val="16"/>
        <color rgb="FFFF0000"/>
        <rFont val="Times New Roman"/>
        <family val="1"/>
      </rPr>
      <t>XXXX</t>
    </r>
    <r>
      <rPr>
        <b/>
        <sz val="16"/>
        <color rgb="FF000000"/>
        <rFont val="Times New Roman"/>
        <family val="1"/>
        <charset val="1"/>
      </rPr>
      <t xml:space="preserve">      TURNO:  </t>
    </r>
    <r>
      <rPr>
        <b/>
        <sz val="16"/>
        <color rgb="FFFF0000"/>
        <rFont val="Times New Roman"/>
        <family val="1"/>
      </rPr>
      <t>VESPERTINO</t>
    </r>
  </si>
  <si>
    <r>
      <t xml:space="preserve">LETRAS-ESPANHOL MODULO </t>
    </r>
    <r>
      <rPr>
        <b/>
        <sz val="16"/>
        <color rgb="FFFF0000"/>
        <rFont val="Times New Roman"/>
        <family val="1"/>
      </rPr>
      <t xml:space="preserve">VII </t>
    </r>
    <r>
      <rPr>
        <b/>
        <sz val="16"/>
        <color rgb="FF000000"/>
        <rFont val="Times New Roman"/>
        <family val="1"/>
        <charset val="1"/>
      </rPr>
      <t xml:space="preserve">        TURMA: </t>
    </r>
    <r>
      <rPr>
        <b/>
        <sz val="16"/>
        <color rgb="FFFF0000"/>
        <rFont val="Times New Roman"/>
        <family val="1"/>
      </rPr>
      <t>23971</t>
    </r>
    <r>
      <rPr>
        <b/>
        <sz val="16"/>
        <color rgb="FF000000"/>
        <rFont val="Times New Roman"/>
        <family val="1"/>
        <charset val="1"/>
      </rPr>
      <t xml:space="preserve">          SALA: </t>
    </r>
    <r>
      <rPr>
        <b/>
        <sz val="16"/>
        <color rgb="FFFF0000"/>
        <rFont val="Times New Roman"/>
        <family val="1"/>
      </rPr>
      <t xml:space="preserve">XXXX </t>
    </r>
    <r>
      <rPr>
        <b/>
        <sz val="16"/>
        <color rgb="FF000000"/>
        <rFont val="Times New Roman"/>
        <family val="1"/>
        <charset val="1"/>
      </rPr>
      <t xml:space="preserve">        TURNO: </t>
    </r>
    <r>
      <rPr>
        <b/>
        <sz val="16"/>
        <color rgb="FFFF0000"/>
        <rFont val="Times New Roman"/>
        <family val="1"/>
      </rPr>
      <t>VESPERTINO</t>
    </r>
  </si>
  <si>
    <r>
      <t xml:space="preserve">LETRAS-ESPANHOL MODULO </t>
    </r>
    <r>
      <rPr>
        <b/>
        <sz val="16"/>
        <color rgb="FFFF0000"/>
        <rFont val="Times New Roman"/>
        <family val="1"/>
      </rPr>
      <t>VIII</t>
    </r>
    <r>
      <rPr>
        <b/>
        <sz val="16"/>
        <color rgb="FF000000"/>
        <rFont val="Times New Roman"/>
        <family val="1"/>
        <charset val="1"/>
      </rPr>
      <t xml:space="preserve">         TURMA: </t>
    </r>
    <r>
      <rPr>
        <b/>
        <sz val="16"/>
        <color rgb="FFFF0000"/>
        <rFont val="Times New Roman"/>
        <family val="1"/>
      </rPr>
      <t>13981</t>
    </r>
    <r>
      <rPr>
        <b/>
        <sz val="16"/>
        <color rgb="FF000000"/>
        <rFont val="Times New Roman"/>
        <family val="1"/>
        <charset val="1"/>
      </rPr>
      <t xml:space="preserve">          SALA: </t>
    </r>
    <r>
      <rPr>
        <b/>
        <sz val="16"/>
        <color rgb="FFFF0000"/>
        <rFont val="Times New Roman"/>
        <family val="1"/>
      </rPr>
      <t xml:space="preserve">XXXX </t>
    </r>
    <r>
      <rPr>
        <b/>
        <sz val="16"/>
        <color rgb="FF000000"/>
        <rFont val="Times New Roman"/>
        <family val="1"/>
        <charset val="1"/>
      </rPr>
      <t xml:space="preserve">        TURNO: </t>
    </r>
    <r>
      <rPr>
        <b/>
        <sz val="16"/>
        <color rgb="FFFF0000"/>
        <rFont val="Times New Roman"/>
        <family val="1"/>
      </rPr>
      <t>MATUTINO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</si>
</sst>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Times New Roman"/>
      <family val="1"/>
      <charset val="1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Times New Roman"/>
      <family val="1"/>
    </font>
    <font>
      <b/>
      <sz val="16"/>
      <name val="Times New Roman"/>
      <family val="1"/>
    </font>
    <font>
      <b/>
      <sz val="8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Times New Roman"/>
      <family val="1"/>
      <charset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3D69B"/>
        <bgColor rgb="FFC4BD97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00FF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CC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CCFFFF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CCFFFF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CFFF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CFFFF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CC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CCFFFF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FFFF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CCFFFF"/>
      </patternFill>
    </fill>
    <fill>
      <patternFill patternType="solid">
        <fgColor theme="9" tint="-0.249977111117893"/>
        <bgColor rgb="FFBFBFBF"/>
      </patternFill>
    </fill>
    <fill>
      <patternFill patternType="solid">
        <fgColor theme="6"/>
        <bgColor rgb="FFEB613D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CC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CC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C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rgb="FFFF00FF"/>
      </patternFill>
    </fill>
    <fill>
      <patternFill patternType="solid">
        <fgColor rgb="FFFFFF00"/>
        <bgColor rgb="FFBFBFB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FFFF"/>
      </patternFill>
    </fill>
    <fill>
      <patternFill patternType="solid">
        <fgColor rgb="FFFB9FE3"/>
        <bgColor indexed="64"/>
      </patternFill>
    </fill>
    <fill>
      <patternFill patternType="solid">
        <fgColor rgb="FFFB9FE3"/>
        <bgColor rgb="FFCCFFFF"/>
      </patternFill>
    </fill>
    <fill>
      <patternFill patternType="solid">
        <fgColor theme="3" tint="0.39997558519241921"/>
        <bgColor rgb="FFFF00FF"/>
      </patternFill>
    </fill>
    <fill>
      <patternFill patternType="solid">
        <fgColor rgb="FF00B050"/>
        <bgColor rgb="FFFF00FF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CCFFFF"/>
      </patternFill>
    </fill>
    <fill>
      <patternFill patternType="solid">
        <fgColor theme="9" tint="-0.249977111117893"/>
        <bgColor rgb="FFEB613D"/>
      </patternFill>
    </fill>
    <fill>
      <patternFill patternType="solid">
        <fgColor rgb="FFFF0000"/>
        <bgColor rgb="FFFF00FF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49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textRotation="90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3" xfId="0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9" xfId="0" applyFont="1" applyFill="1" applyBorder="1"/>
    <xf numFmtId="0" fontId="1" fillId="5" borderId="11" xfId="0" applyFont="1" applyFill="1" applyBorder="1"/>
    <xf numFmtId="0" fontId="0" fillId="5" borderId="1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6" borderId="1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5" fillId="5" borderId="12" xfId="0" applyFont="1" applyFill="1" applyBorder="1"/>
    <xf numFmtId="0" fontId="5" fillId="5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0" fillId="8" borderId="0" xfId="0" applyFill="1"/>
    <xf numFmtId="0" fontId="2" fillId="0" borderId="18" xfId="0" applyFont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/>
    </xf>
    <xf numFmtId="0" fontId="4" fillId="10" borderId="6" xfId="0" applyFont="1" applyFill="1" applyBorder="1" applyAlignment="1"/>
    <xf numFmtId="0" fontId="4" fillId="10" borderId="4" xfId="0" applyFont="1" applyFill="1" applyBorder="1" applyAlignment="1"/>
    <xf numFmtId="0" fontId="11" fillId="10" borderId="6" xfId="0" applyFont="1" applyFill="1" applyBorder="1" applyAlignment="1"/>
    <xf numFmtId="0" fontId="4" fillId="9" borderId="8" xfId="0" applyFont="1" applyFill="1" applyBorder="1" applyAlignment="1"/>
    <xf numFmtId="0" fontId="11" fillId="10" borderId="3" xfId="0" applyFont="1" applyFill="1" applyBorder="1" applyAlignment="1">
      <alignment horizontal="center"/>
    </xf>
    <xf numFmtId="0" fontId="4" fillId="9" borderId="16" xfId="0" applyFont="1" applyFill="1" applyBorder="1" applyAlignment="1">
      <alignment vertical="center"/>
    </xf>
    <xf numFmtId="0" fontId="4" fillId="9" borderId="20" xfId="0" applyFont="1" applyFill="1" applyBorder="1" applyAlignment="1">
      <alignment vertical="center"/>
    </xf>
    <xf numFmtId="0" fontId="2" fillId="7" borderId="10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4" fillId="45" borderId="13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44" borderId="10" xfId="0" applyFont="1" applyFill="1" applyBorder="1" applyAlignment="1">
      <alignment horizontal="center"/>
    </xf>
    <xf numFmtId="0" fontId="12" fillId="17" borderId="6" xfId="0" applyFont="1" applyFill="1" applyBorder="1" applyAlignment="1">
      <alignment horizontal="center"/>
    </xf>
    <xf numFmtId="0" fontId="4" fillId="22" borderId="3" xfId="0" applyFon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4" fillId="46" borderId="3" xfId="0" applyFont="1" applyFill="1" applyBorder="1" applyAlignment="1">
      <alignment horizontal="center"/>
    </xf>
    <xf numFmtId="0" fontId="1" fillId="31" borderId="10" xfId="0" applyFont="1" applyFill="1" applyBorder="1" applyAlignment="1">
      <alignment horizontal="center"/>
    </xf>
    <xf numFmtId="0" fontId="2" fillId="47" borderId="4" xfId="0" applyFont="1" applyFill="1" applyBorder="1" applyAlignment="1">
      <alignment horizontal="center"/>
    </xf>
    <xf numFmtId="0" fontId="2" fillId="47" borderId="10" xfId="0" applyFont="1" applyFill="1" applyBorder="1" applyAlignment="1">
      <alignment horizontal="center"/>
    </xf>
    <xf numFmtId="0" fontId="1" fillId="43" borderId="10" xfId="0" applyFont="1" applyFill="1" applyBorder="1" applyAlignment="1">
      <alignment horizontal="center"/>
    </xf>
    <xf numFmtId="0" fontId="2" fillId="49" borderId="10" xfId="0" applyFont="1" applyFill="1" applyBorder="1" applyAlignment="1">
      <alignment horizontal="center"/>
    </xf>
    <xf numFmtId="0" fontId="4" fillId="51" borderId="13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3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4" fillId="52" borderId="13" xfId="0" applyFont="1" applyFill="1" applyBorder="1" applyAlignment="1">
      <alignment horizontal="center"/>
    </xf>
    <xf numFmtId="0" fontId="2" fillId="44" borderId="10" xfId="0" applyFont="1" applyFill="1" applyBorder="1" applyAlignment="1">
      <alignment horizontal="center"/>
    </xf>
    <xf numFmtId="0" fontId="2" fillId="27" borderId="10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4" fillId="16" borderId="3" xfId="0" applyFont="1" applyFill="1" applyBorder="1" applyAlignment="1">
      <alignment horizontal="center"/>
    </xf>
    <xf numFmtId="0" fontId="2" fillId="21" borderId="1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4" fillId="55" borderId="3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12" fillId="31" borderId="10" xfId="0" applyFont="1" applyFill="1" applyBorder="1"/>
    <xf numFmtId="0" fontId="0" fillId="7" borderId="12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2" fillId="10" borderId="10" xfId="0" applyFont="1" applyFill="1" applyBorder="1"/>
    <xf numFmtId="0" fontId="1" fillId="47" borderId="10" xfId="0" applyFont="1" applyFill="1" applyBorder="1" applyAlignment="1">
      <alignment horizontal="center"/>
    </xf>
    <xf numFmtId="0" fontId="12" fillId="10" borderId="0" xfId="0" applyFont="1" applyFill="1" applyBorder="1"/>
    <xf numFmtId="0" fontId="0" fillId="8" borderId="0" xfId="0" applyFont="1" applyFill="1"/>
    <xf numFmtId="0" fontId="16" fillId="0" borderId="10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0" xfId="0" applyFont="1" applyBorder="1"/>
    <xf numFmtId="0" fontId="16" fillId="6" borderId="14" xfId="0" applyFont="1" applyFill="1" applyBorder="1" applyAlignment="1">
      <alignment horizontal="center"/>
    </xf>
    <xf numFmtId="0" fontId="0" fillId="7" borderId="10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14" xfId="0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8" fillId="12" borderId="3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8" fillId="36" borderId="3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6" fillId="25" borderId="10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16" fillId="0" borderId="2" xfId="0" applyFont="1" applyBorder="1" applyAlignment="1">
      <alignment textRotation="90"/>
    </xf>
    <xf numFmtId="0" fontId="16" fillId="7" borderId="10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16" fillId="19" borderId="10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/>
    <xf numFmtId="0" fontId="0" fillId="0" borderId="12" xfId="0" applyFont="1" applyBorder="1" applyAlignment="1">
      <alignment horizontal="center"/>
    </xf>
    <xf numFmtId="0" fontId="18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vertical="center"/>
    </xf>
    <xf numFmtId="0" fontId="18" fillId="9" borderId="20" xfId="0" applyFont="1" applyFill="1" applyBorder="1" applyAlignment="1">
      <alignment vertical="center"/>
    </xf>
    <xf numFmtId="0" fontId="18" fillId="11" borderId="10" xfId="0" applyFont="1" applyFill="1" applyBorder="1" applyAlignment="1">
      <alignment horizontal="center"/>
    </xf>
    <xf numFmtId="16" fontId="18" fillId="11" borderId="10" xfId="0" applyNumberFormat="1" applyFont="1" applyFill="1" applyBorder="1" applyAlignment="1">
      <alignment horizontal="center"/>
    </xf>
    <xf numFmtId="0" fontId="18" fillId="12" borderId="10" xfId="0" applyFont="1" applyFill="1" applyBorder="1" applyAlignment="1">
      <alignment horizontal="center"/>
    </xf>
    <xf numFmtId="0" fontId="18" fillId="10" borderId="6" xfId="0" applyFont="1" applyFill="1" applyBorder="1" applyAlignment="1"/>
    <xf numFmtId="0" fontId="18" fillId="10" borderId="4" xfId="0" applyFont="1" applyFill="1" applyBorder="1" applyAlignment="1"/>
    <xf numFmtId="0" fontId="18" fillId="13" borderId="10" xfId="0" applyFont="1" applyFill="1" applyBorder="1" applyAlignment="1">
      <alignment horizontal="center"/>
    </xf>
    <xf numFmtId="16" fontId="18" fillId="13" borderId="10" xfId="0" applyNumberFormat="1" applyFont="1" applyFill="1" applyBorder="1" applyAlignment="1">
      <alignment horizontal="center"/>
    </xf>
    <xf numFmtId="0" fontId="18" fillId="14" borderId="10" xfId="0" applyFont="1" applyFill="1" applyBorder="1" applyAlignment="1">
      <alignment horizontal="center"/>
    </xf>
    <xf numFmtId="0" fontId="18" fillId="17" borderId="10" xfId="0" applyFont="1" applyFill="1" applyBorder="1" applyAlignment="1">
      <alignment horizontal="center"/>
    </xf>
    <xf numFmtId="16" fontId="18" fillId="17" borderId="10" xfId="0" applyNumberFormat="1" applyFont="1" applyFill="1" applyBorder="1" applyAlignment="1">
      <alignment horizontal="center"/>
    </xf>
    <xf numFmtId="0" fontId="18" fillId="18" borderId="10" xfId="0" applyFont="1" applyFill="1" applyBorder="1" applyAlignment="1">
      <alignment horizontal="center"/>
    </xf>
    <xf numFmtId="0" fontId="18" fillId="19" borderId="10" xfId="0" applyFont="1" applyFill="1" applyBorder="1" applyAlignment="1">
      <alignment horizontal="center"/>
    </xf>
    <xf numFmtId="16" fontId="18" fillId="19" borderId="10" xfId="0" applyNumberFormat="1" applyFont="1" applyFill="1" applyBorder="1" applyAlignment="1">
      <alignment horizontal="center"/>
    </xf>
    <xf numFmtId="0" fontId="18" fillId="20" borderId="10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/>
    </xf>
    <xf numFmtId="16" fontId="18" fillId="15" borderId="10" xfId="0" applyNumberFormat="1" applyFont="1" applyFill="1" applyBorder="1" applyAlignment="1">
      <alignment horizontal="center"/>
    </xf>
    <xf numFmtId="0" fontId="18" fillId="16" borderId="10" xfId="0" applyFont="1" applyFill="1" applyBorder="1" applyAlignment="1">
      <alignment horizontal="center"/>
    </xf>
    <xf numFmtId="0" fontId="18" fillId="25" borderId="10" xfId="0" applyFont="1" applyFill="1" applyBorder="1" applyAlignment="1">
      <alignment horizontal="center"/>
    </xf>
    <xf numFmtId="16" fontId="18" fillId="25" borderId="10" xfId="0" applyNumberFormat="1" applyFont="1" applyFill="1" applyBorder="1" applyAlignment="1">
      <alignment horizontal="center"/>
    </xf>
    <xf numFmtId="0" fontId="18" fillId="26" borderId="10" xfId="0" applyFont="1" applyFill="1" applyBorder="1" applyAlignment="1">
      <alignment horizontal="center"/>
    </xf>
    <xf numFmtId="0" fontId="18" fillId="39" borderId="10" xfId="0" applyFont="1" applyFill="1" applyBorder="1" applyAlignment="1">
      <alignment horizontal="center"/>
    </xf>
    <xf numFmtId="16" fontId="18" fillId="39" borderId="10" xfId="0" applyNumberFormat="1" applyFont="1" applyFill="1" applyBorder="1" applyAlignment="1">
      <alignment horizontal="center"/>
    </xf>
    <xf numFmtId="0" fontId="18" fillId="40" borderId="10" xfId="0" applyFont="1" applyFill="1" applyBorder="1" applyAlignment="1">
      <alignment horizontal="center"/>
    </xf>
    <xf numFmtId="0" fontId="18" fillId="9" borderId="28" xfId="0" applyFont="1" applyFill="1" applyBorder="1" applyAlignment="1">
      <alignment horizontal="center"/>
    </xf>
    <xf numFmtId="0" fontId="18" fillId="9" borderId="8" xfId="0" applyFont="1" applyFill="1" applyBorder="1" applyAlignment="1"/>
    <xf numFmtId="0" fontId="2" fillId="7" borderId="20" xfId="0" applyFont="1" applyFill="1" applyBorder="1" applyAlignment="1">
      <alignment horizontal="center"/>
    </xf>
    <xf numFmtId="0" fontId="4" fillId="52" borderId="1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0" fontId="4" fillId="56" borderId="0" xfId="0" applyFont="1" applyFill="1" applyBorder="1" applyAlignment="1">
      <alignment horizontal="center"/>
    </xf>
    <xf numFmtId="0" fontId="1" fillId="47" borderId="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4" fillId="55" borderId="13" xfId="0" applyFont="1" applyFill="1" applyBorder="1" applyAlignment="1">
      <alignment horizontal="center"/>
    </xf>
    <xf numFmtId="0" fontId="0" fillId="0" borderId="0" xfId="0" quotePrefix="1"/>
    <xf numFmtId="0" fontId="20" fillId="9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/>
    </xf>
    <xf numFmtId="0" fontId="20" fillId="11" borderId="10" xfId="0" applyFont="1" applyFill="1" applyBorder="1" applyAlignment="1">
      <alignment horizontal="center"/>
    </xf>
    <xf numFmtId="16" fontId="20" fillId="11" borderId="10" xfId="0" applyNumberFormat="1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20" fillId="15" borderId="10" xfId="0" applyFont="1" applyFill="1" applyBorder="1" applyAlignment="1">
      <alignment horizontal="center"/>
    </xf>
    <xf numFmtId="16" fontId="20" fillId="15" borderId="10" xfId="0" applyNumberFormat="1" applyFont="1" applyFill="1" applyBorder="1" applyAlignment="1">
      <alignment horizontal="center"/>
    </xf>
    <xf numFmtId="0" fontId="20" fillId="16" borderId="10" xfId="0" applyFont="1" applyFill="1" applyBorder="1" applyAlignment="1">
      <alignment horizontal="center"/>
    </xf>
    <xf numFmtId="0" fontId="20" fillId="37" borderId="10" xfId="0" applyFont="1" applyFill="1" applyBorder="1" applyAlignment="1">
      <alignment horizontal="center"/>
    </xf>
    <xf numFmtId="16" fontId="20" fillId="37" borderId="10" xfId="0" applyNumberFormat="1" applyFont="1" applyFill="1" applyBorder="1" applyAlignment="1">
      <alignment horizontal="center"/>
    </xf>
    <xf numFmtId="0" fontId="20" fillId="38" borderId="10" xfId="0" applyFont="1" applyFill="1" applyBorder="1" applyAlignment="1">
      <alignment horizontal="center"/>
    </xf>
    <xf numFmtId="0" fontId="20" fillId="17" borderId="10" xfId="0" applyFont="1" applyFill="1" applyBorder="1" applyAlignment="1">
      <alignment horizontal="center"/>
    </xf>
    <xf numFmtId="16" fontId="20" fillId="17" borderId="10" xfId="0" applyNumberFormat="1" applyFont="1" applyFill="1" applyBorder="1" applyAlignment="1">
      <alignment horizontal="center"/>
    </xf>
    <xf numFmtId="0" fontId="20" fillId="18" borderId="10" xfId="0" applyFont="1" applyFill="1" applyBorder="1" applyAlignment="1">
      <alignment horizontal="center"/>
    </xf>
    <xf numFmtId="0" fontId="20" fillId="21" borderId="10" xfId="0" applyFont="1" applyFill="1" applyBorder="1" applyAlignment="1">
      <alignment horizontal="center"/>
    </xf>
    <xf numFmtId="16" fontId="20" fillId="21" borderId="10" xfId="0" applyNumberFormat="1" applyFont="1" applyFill="1" applyBorder="1" applyAlignment="1">
      <alignment horizontal="center"/>
    </xf>
    <xf numFmtId="0" fontId="20" fillId="22" borderId="10" xfId="0" applyFont="1" applyFill="1" applyBorder="1" applyAlignment="1">
      <alignment horizontal="center"/>
    </xf>
    <xf numFmtId="0" fontId="20" fillId="27" borderId="10" xfId="0" applyFont="1" applyFill="1" applyBorder="1" applyAlignment="1">
      <alignment horizontal="center"/>
    </xf>
    <xf numFmtId="16" fontId="20" fillId="27" borderId="10" xfId="0" applyNumberFormat="1" applyFont="1" applyFill="1" applyBorder="1" applyAlignment="1">
      <alignment horizontal="center"/>
    </xf>
    <xf numFmtId="0" fontId="20" fillId="28" borderId="10" xfId="0" applyFont="1" applyFill="1" applyBorder="1" applyAlignment="1">
      <alignment horizontal="center"/>
    </xf>
    <xf numFmtId="0" fontId="20" fillId="29" borderId="10" xfId="0" applyFont="1" applyFill="1" applyBorder="1" applyAlignment="1">
      <alignment horizontal="center"/>
    </xf>
    <xf numFmtId="16" fontId="20" fillId="29" borderId="10" xfId="0" applyNumberFormat="1" applyFont="1" applyFill="1" applyBorder="1" applyAlignment="1">
      <alignment horizontal="center"/>
    </xf>
    <xf numFmtId="0" fontId="20" fillId="30" borderId="10" xfId="0" applyFont="1" applyFill="1" applyBorder="1" applyAlignment="1">
      <alignment horizontal="center"/>
    </xf>
    <xf numFmtId="0" fontId="20" fillId="9" borderId="28" xfId="0" applyFont="1" applyFill="1" applyBorder="1" applyAlignment="1">
      <alignment horizontal="center"/>
    </xf>
    <xf numFmtId="0" fontId="20" fillId="31" borderId="10" xfId="0" applyFont="1" applyFill="1" applyBorder="1" applyAlignment="1">
      <alignment horizontal="center"/>
    </xf>
    <xf numFmtId="16" fontId="20" fillId="31" borderId="10" xfId="0" applyNumberFormat="1" applyFont="1" applyFill="1" applyBorder="1" applyAlignment="1">
      <alignment horizontal="center"/>
    </xf>
    <xf numFmtId="0" fontId="20" fillId="32" borderId="10" xfId="0" applyFont="1" applyFill="1" applyBorder="1" applyAlignment="1">
      <alignment horizontal="center"/>
    </xf>
    <xf numFmtId="0" fontId="20" fillId="47" borderId="10" xfId="0" applyFont="1" applyFill="1" applyBorder="1" applyAlignment="1">
      <alignment horizontal="center"/>
    </xf>
    <xf numFmtId="16" fontId="20" fillId="47" borderId="10" xfId="0" applyNumberFormat="1" applyFont="1" applyFill="1" applyBorder="1" applyAlignment="1">
      <alignment horizontal="center"/>
    </xf>
    <xf numFmtId="0" fontId="20" fillId="48" borderId="10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16" fontId="20" fillId="33" borderId="10" xfId="0" applyNumberFormat="1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/>
    </xf>
    <xf numFmtId="0" fontId="20" fillId="49" borderId="10" xfId="0" applyFont="1" applyFill="1" applyBorder="1" applyAlignment="1">
      <alignment horizontal="center"/>
    </xf>
    <xf numFmtId="16" fontId="20" fillId="49" borderId="10" xfId="0" applyNumberFormat="1" applyFont="1" applyFill="1" applyBorder="1" applyAlignment="1">
      <alignment horizontal="center"/>
    </xf>
    <xf numFmtId="0" fontId="20" fillId="50" borderId="10" xfId="0" applyFont="1" applyFill="1" applyBorder="1" applyAlignment="1">
      <alignment horizontal="center"/>
    </xf>
    <xf numFmtId="0" fontId="20" fillId="41" borderId="10" xfId="0" applyFont="1" applyFill="1" applyBorder="1" applyAlignment="1">
      <alignment horizontal="center"/>
    </xf>
    <xf numFmtId="16" fontId="20" fillId="41" borderId="10" xfId="0" applyNumberFormat="1" applyFont="1" applyFill="1" applyBorder="1" applyAlignment="1">
      <alignment horizontal="center"/>
    </xf>
    <xf numFmtId="0" fontId="20" fillId="42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center"/>
    </xf>
    <xf numFmtId="16" fontId="20" fillId="10" borderId="10" xfId="0" applyNumberFormat="1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23" borderId="10" xfId="0" applyFont="1" applyFill="1" applyBorder="1" applyAlignment="1">
      <alignment horizontal="center"/>
    </xf>
    <xf numFmtId="16" fontId="20" fillId="23" borderId="10" xfId="0" applyNumberFormat="1" applyFont="1" applyFill="1" applyBorder="1" applyAlignment="1">
      <alignment horizontal="center"/>
    </xf>
    <xf numFmtId="0" fontId="20" fillId="24" borderId="10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" fillId="43" borderId="6" xfId="0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25" fillId="10" borderId="10" xfId="0" applyFont="1" applyFill="1" applyBorder="1" applyAlignment="1">
      <alignment horizontal="center"/>
    </xf>
    <xf numFmtId="0" fontId="26" fillId="39" borderId="10" xfId="0" applyFont="1" applyFill="1" applyBorder="1" applyAlignment="1">
      <alignment horizontal="center"/>
    </xf>
    <xf numFmtId="0" fontId="18" fillId="36" borderId="4" xfId="0" applyFont="1" applyFill="1" applyBorder="1" applyAlignment="1">
      <alignment horizontal="center"/>
    </xf>
    <xf numFmtId="0" fontId="16" fillId="25" borderId="6" xfId="0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16" fillId="19" borderId="6" xfId="0" applyFont="1" applyFill="1" applyBorder="1" applyAlignment="1">
      <alignment horizontal="center"/>
    </xf>
    <xf numFmtId="0" fontId="26" fillId="39" borderId="3" xfId="0" applyFont="1" applyFill="1" applyBorder="1" applyAlignment="1">
      <alignment horizontal="center"/>
    </xf>
    <xf numFmtId="0" fontId="16" fillId="25" borderId="3" xfId="0" applyFont="1" applyFill="1" applyBorder="1" applyAlignment="1">
      <alignment horizontal="center"/>
    </xf>
    <xf numFmtId="0" fontId="16" fillId="19" borderId="3" xfId="0" applyFont="1" applyFill="1" applyBorder="1" applyAlignment="1">
      <alignment horizontal="center"/>
    </xf>
    <xf numFmtId="0" fontId="0" fillId="5" borderId="9" xfId="0" applyFill="1" applyBorder="1"/>
    <xf numFmtId="0" fontId="0" fillId="5" borderId="11" xfId="0" applyFill="1" applyBorder="1"/>
    <xf numFmtId="0" fontId="27" fillId="35" borderId="3" xfId="0" applyFont="1" applyFill="1" applyBorder="1" applyAlignment="1">
      <alignment horizontal="center"/>
    </xf>
    <xf numFmtId="0" fontId="27" fillId="35" borderId="4" xfId="0" applyFont="1" applyFill="1" applyBorder="1" applyAlignment="1">
      <alignment horizontal="center"/>
    </xf>
    <xf numFmtId="0" fontId="26" fillId="27" borderId="10" xfId="0" applyFont="1" applyFill="1" applyBorder="1" applyAlignment="1">
      <alignment horizontal="center"/>
    </xf>
    <xf numFmtId="0" fontId="25" fillId="22" borderId="3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center"/>
    </xf>
    <xf numFmtId="16" fontId="28" fillId="27" borderId="10" xfId="0" applyNumberFormat="1" applyFont="1" applyFill="1" applyBorder="1" applyAlignment="1">
      <alignment horizontal="center"/>
    </xf>
    <xf numFmtId="0" fontId="28" fillId="28" borderId="10" xfId="0" applyFont="1" applyFill="1" applyBorder="1" applyAlignment="1">
      <alignment horizontal="center"/>
    </xf>
    <xf numFmtId="0" fontId="25" fillId="27" borderId="4" xfId="0" applyFont="1" applyFill="1" applyBorder="1" applyAlignment="1">
      <alignment horizontal="center"/>
    </xf>
    <xf numFmtId="0" fontId="25" fillId="27" borderId="10" xfId="0" applyFont="1" applyFill="1" applyBorder="1" applyAlignment="1">
      <alignment horizontal="center"/>
    </xf>
    <xf numFmtId="0" fontId="25" fillId="28" borderId="3" xfId="0" applyFont="1" applyFill="1" applyBorder="1" applyAlignment="1">
      <alignment horizontal="center"/>
    </xf>
    <xf numFmtId="0" fontId="25" fillId="28" borderId="10" xfId="0" applyFont="1" applyFill="1" applyBorder="1" applyAlignment="1">
      <alignment horizontal="center"/>
    </xf>
    <xf numFmtId="0" fontId="25" fillId="54" borderId="3" xfId="0" applyFont="1" applyFill="1" applyBorder="1" applyAlignment="1">
      <alignment horizontal="center"/>
    </xf>
    <xf numFmtId="0" fontId="28" fillId="53" borderId="10" xfId="0" applyFont="1" applyFill="1" applyBorder="1" applyAlignment="1">
      <alignment horizontal="center"/>
    </xf>
    <xf numFmtId="16" fontId="28" fillId="53" borderId="10" xfId="0" applyNumberFormat="1" applyFont="1" applyFill="1" applyBorder="1" applyAlignment="1">
      <alignment horizontal="center"/>
    </xf>
    <xf numFmtId="0" fontId="28" fillId="54" borderId="10" xfId="0" applyFont="1" applyFill="1" applyBorder="1" applyAlignment="1">
      <alignment horizontal="center"/>
    </xf>
    <xf numFmtId="0" fontId="25" fillId="53" borderId="10" xfId="0" applyFont="1" applyFill="1" applyBorder="1" applyAlignment="1">
      <alignment horizontal="center"/>
    </xf>
    <xf numFmtId="0" fontId="26" fillId="10" borderId="1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 textRotation="90"/>
    </xf>
    <xf numFmtId="0" fontId="16" fillId="0" borderId="10" xfId="0" applyFont="1" applyBorder="1" applyAlignment="1">
      <alignment horizontal="center" textRotation="90"/>
    </xf>
    <xf numFmtId="0" fontId="13" fillId="2" borderId="19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8" fillId="9" borderId="19" xfId="0" applyFont="1" applyFill="1" applyBorder="1" applyAlignment="1">
      <alignment horizontal="center"/>
    </xf>
    <xf numFmtId="0" fontId="18" fillId="9" borderId="14" xfId="0" applyFont="1" applyFill="1" applyBorder="1" applyAlignment="1">
      <alignment horizontal="center"/>
    </xf>
    <xf numFmtId="0" fontId="18" fillId="9" borderId="16" xfId="0" applyFont="1" applyFill="1" applyBorder="1" applyAlignment="1">
      <alignment horizontal="center"/>
    </xf>
    <xf numFmtId="0" fontId="18" fillId="9" borderId="23" xfId="0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18" fillId="9" borderId="22" xfId="0" applyFont="1" applyFill="1" applyBorder="1" applyAlignment="1">
      <alignment horizontal="center"/>
    </xf>
    <xf numFmtId="0" fontId="18" fillId="9" borderId="20" xfId="0" applyFont="1" applyFill="1" applyBorder="1" applyAlignment="1">
      <alignment horizontal="center"/>
    </xf>
    <xf numFmtId="0" fontId="18" fillId="11" borderId="25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left" wrapText="1"/>
    </xf>
    <xf numFmtId="0" fontId="19" fillId="11" borderId="10" xfId="0" applyFont="1" applyFill="1" applyBorder="1" applyAlignment="1">
      <alignment horizontal="left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25" borderId="25" xfId="0" applyFont="1" applyFill="1" applyBorder="1" applyAlignment="1">
      <alignment horizontal="center"/>
    </xf>
    <xf numFmtId="0" fontId="18" fillId="25" borderId="4" xfId="0" applyFont="1" applyFill="1" applyBorder="1" applyAlignment="1">
      <alignment horizontal="center"/>
    </xf>
    <xf numFmtId="0" fontId="18" fillId="25" borderId="10" xfId="0" applyFont="1" applyFill="1" applyBorder="1" applyAlignment="1">
      <alignment horizontal="left" wrapText="1"/>
    </xf>
    <xf numFmtId="0" fontId="19" fillId="25" borderId="10" xfId="0" applyFont="1" applyFill="1" applyBorder="1" applyAlignment="1">
      <alignment horizontal="left" vertical="center"/>
    </xf>
    <xf numFmtId="0" fontId="18" fillId="39" borderId="25" xfId="0" applyFont="1" applyFill="1" applyBorder="1" applyAlignment="1">
      <alignment horizontal="center"/>
    </xf>
    <xf numFmtId="0" fontId="18" fillId="39" borderId="3" xfId="0" applyFont="1" applyFill="1" applyBorder="1" applyAlignment="1">
      <alignment horizontal="center"/>
    </xf>
    <xf numFmtId="0" fontId="18" fillId="39" borderId="6" xfId="0" applyFont="1" applyFill="1" applyBorder="1" applyAlignment="1">
      <alignment horizontal="left" wrapText="1"/>
    </xf>
    <xf numFmtId="0" fontId="18" fillId="39" borderId="4" xfId="0" applyFont="1" applyFill="1" applyBorder="1" applyAlignment="1">
      <alignment horizontal="left" wrapText="1"/>
    </xf>
    <xf numFmtId="0" fontId="18" fillId="39" borderId="3" xfId="0" applyFont="1" applyFill="1" applyBorder="1" applyAlignment="1">
      <alignment horizontal="left" wrapText="1"/>
    </xf>
    <xf numFmtId="0" fontId="19" fillId="39" borderId="10" xfId="0" applyFont="1" applyFill="1" applyBorder="1" applyAlignment="1">
      <alignment horizontal="left" vertical="center"/>
    </xf>
    <xf numFmtId="0" fontId="18" fillId="19" borderId="25" xfId="0" applyFont="1" applyFill="1" applyBorder="1" applyAlignment="1">
      <alignment horizontal="center"/>
    </xf>
    <xf numFmtId="0" fontId="18" fillId="19" borderId="4" xfId="0" applyFont="1" applyFill="1" applyBorder="1" applyAlignment="1">
      <alignment horizontal="center"/>
    </xf>
    <xf numFmtId="0" fontId="18" fillId="19" borderId="10" xfId="0" applyFont="1" applyFill="1" applyBorder="1" applyAlignment="1">
      <alignment horizontal="left" wrapText="1"/>
    </xf>
    <xf numFmtId="0" fontId="19" fillId="19" borderId="10" xfId="0" applyFont="1" applyFill="1" applyBorder="1" applyAlignment="1">
      <alignment horizontal="left" vertical="center"/>
    </xf>
    <xf numFmtId="0" fontId="18" fillId="15" borderId="25" xfId="0" applyFont="1" applyFill="1" applyBorder="1" applyAlignment="1">
      <alignment horizontal="center"/>
    </xf>
    <xf numFmtId="0" fontId="18" fillId="15" borderId="4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left" wrapText="1"/>
    </xf>
    <xf numFmtId="0" fontId="19" fillId="15" borderId="10" xfId="0" applyFont="1" applyFill="1" applyBorder="1" applyAlignment="1">
      <alignment horizontal="left" vertical="center"/>
    </xf>
    <xf numFmtId="0" fontId="18" fillId="13" borderId="25" xfId="0" applyFont="1" applyFill="1" applyBorder="1" applyAlignment="1">
      <alignment horizontal="center"/>
    </xf>
    <xf numFmtId="0" fontId="18" fillId="13" borderId="3" xfId="0" applyFont="1" applyFill="1" applyBorder="1" applyAlignment="1">
      <alignment horizontal="center"/>
    </xf>
    <xf numFmtId="0" fontId="18" fillId="13" borderId="10" xfId="0" applyFont="1" applyFill="1" applyBorder="1" applyAlignment="1">
      <alignment horizontal="left" wrapText="1"/>
    </xf>
    <xf numFmtId="0" fontId="19" fillId="13" borderId="10" xfId="0" applyFont="1" applyFill="1" applyBorder="1" applyAlignment="1">
      <alignment horizontal="left" vertical="center"/>
    </xf>
    <xf numFmtId="0" fontId="18" fillId="9" borderId="26" xfId="0" applyFont="1" applyFill="1" applyBorder="1" applyAlignment="1">
      <alignment horizontal="center"/>
    </xf>
    <xf numFmtId="0" fontId="18" fillId="9" borderId="21" xfId="0" applyFont="1" applyFill="1" applyBorder="1" applyAlignment="1">
      <alignment horizontal="center"/>
    </xf>
    <xf numFmtId="0" fontId="18" fillId="9" borderId="27" xfId="0" applyFont="1" applyFill="1" applyBorder="1" applyAlignment="1">
      <alignment horizontal="center"/>
    </xf>
    <xf numFmtId="0" fontId="18" fillId="10" borderId="4" xfId="0" applyFont="1" applyFill="1" applyBorder="1" applyAlignment="1">
      <alignment horizontal="center"/>
    </xf>
    <xf numFmtId="0" fontId="18" fillId="10" borderId="3" xfId="0" applyFont="1" applyFill="1" applyBorder="1" applyAlignment="1">
      <alignment horizontal="center"/>
    </xf>
    <xf numFmtId="0" fontId="18" fillId="10" borderId="6" xfId="0" applyFont="1" applyFill="1" applyBorder="1" applyAlignment="1">
      <alignment horizontal="center"/>
    </xf>
    <xf numFmtId="0" fontId="18" fillId="17" borderId="25" xfId="0" applyFont="1" applyFill="1" applyBorder="1" applyAlignment="1">
      <alignment horizontal="center"/>
    </xf>
    <xf numFmtId="0" fontId="18" fillId="17" borderId="4" xfId="0" applyFont="1" applyFill="1" applyBorder="1" applyAlignment="1">
      <alignment horizontal="center"/>
    </xf>
    <xf numFmtId="0" fontId="18" fillId="17" borderId="10" xfId="0" applyFont="1" applyFill="1" applyBorder="1" applyAlignment="1">
      <alignment horizontal="left" wrapText="1"/>
    </xf>
    <xf numFmtId="0" fontId="19" fillId="17" borderId="10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0" fillId="9" borderId="19" xfId="0" applyFont="1" applyFill="1" applyBorder="1" applyAlignment="1">
      <alignment horizontal="center"/>
    </xf>
    <xf numFmtId="0" fontId="20" fillId="9" borderId="14" xfId="0" applyFont="1" applyFill="1" applyBorder="1" applyAlignment="1">
      <alignment horizontal="center"/>
    </xf>
    <xf numFmtId="0" fontId="20" fillId="9" borderId="22" xfId="0" applyFont="1" applyFill="1" applyBorder="1" applyAlignment="1">
      <alignment horizontal="center"/>
    </xf>
    <xf numFmtId="0" fontId="20" fillId="9" borderId="23" xfId="0" applyFont="1" applyFill="1" applyBorder="1" applyAlignment="1">
      <alignment horizontal="center"/>
    </xf>
    <xf numFmtId="0" fontId="20" fillId="9" borderId="24" xfId="0" applyFont="1" applyFill="1" applyBorder="1" applyAlignment="1">
      <alignment horizontal="center"/>
    </xf>
    <xf numFmtId="0" fontId="20" fillId="9" borderId="20" xfId="0" applyFont="1" applyFill="1" applyBorder="1" applyAlignment="1">
      <alignment horizontal="center"/>
    </xf>
    <xf numFmtId="0" fontId="20" fillId="11" borderId="25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0" fontId="20" fillId="11" borderId="10" xfId="0" applyFont="1" applyFill="1" applyBorder="1" applyAlignment="1">
      <alignment horizontal="left" wrapText="1"/>
    </xf>
    <xf numFmtId="0" fontId="21" fillId="11" borderId="10" xfId="0" applyFont="1" applyFill="1" applyBorder="1" applyAlignment="1">
      <alignment horizontal="left" vertical="center"/>
    </xf>
    <xf numFmtId="0" fontId="20" fillId="15" borderId="25" xfId="0" applyFont="1" applyFill="1" applyBorder="1" applyAlignment="1">
      <alignment horizontal="center"/>
    </xf>
    <xf numFmtId="0" fontId="20" fillId="15" borderId="3" xfId="0" applyFont="1" applyFill="1" applyBorder="1" applyAlignment="1">
      <alignment horizontal="center"/>
    </xf>
    <xf numFmtId="0" fontId="20" fillId="15" borderId="10" xfId="0" applyFont="1" applyFill="1" applyBorder="1" applyAlignment="1">
      <alignment horizontal="left" wrapText="1"/>
    </xf>
    <xf numFmtId="0" fontId="21" fillId="15" borderId="10" xfId="0" applyFont="1" applyFill="1" applyBorder="1" applyAlignment="1">
      <alignment horizontal="left" vertical="center"/>
    </xf>
    <xf numFmtId="0" fontId="20" fillId="37" borderId="25" xfId="0" applyFont="1" applyFill="1" applyBorder="1" applyAlignment="1">
      <alignment horizontal="center"/>
    </xf>
    <xf numFmtId="0" fontId="20" fillId="37" borderId="4" xfId="0" applyFont="1" applyFill="1" applyBorder="1" applyAlignment="1">
      <alignment horizontal="center"/>
    </xf>
    <xf numFmtId="0" fontId="20" fillId="37" borderId="10" xfId="0" applyFont="1" applyFill="1" applyBorder="1" applyAlignment="1">
      <alignment horizontal="left" wrapText="1"/>
    </xf>
    <xf numFmtId="0" fontId="21" fillId="37" borderId="10" xfId="0" applyFont="1" applyFill="1" applyBorder="1" applyAlignment="1">
      <alignment horizontal="left" vertical="center"/>
    </xf>
    <xf numFmtId="0" fontId="20" fillId="17" borderId="25" xfId="0" applyFont="1" applyFill="1" applyBorder="1" applyAlignment="1">
      <alignment horizontal="center"/>
    </xf>
    <xf numFmtId="0" fontId="20" fillId="17" borderId="4" xfId="0" applyFont="1" applyFill="1" applyBorder="1" applyAlignment="1">
      <alignment horizontal="center"/>
    </xf>
    <xf numFmtId="0" fontId="20" fillId="17" borderId="10" xfId="0" applyFont="1" applyFill="1" applyBorder="1" applyAlignment="1">
      <alignment horizontal="left" wrapText="1"/>
    </xf>
    <xf numFmtId="0" fontId="21" fillId="17" borderId="10" xfId="0" applyFont="1" applyFill="1" applyBorder="1" applyAlignment="1">
      <alignment horizontal="left" vertical="center"/>
    </xf>
    <xf numFmtId="0" fontId="20" fillId="21" borderId="25" xfId="0" applyFont="1" applyFill="1" applyBorder="1" applyAlignment="1">
      <alignment horizontal="center"/>
    </xf>
    <xf numFmtId="0" fontId="20" fillId="21" borderId="4" xfId="0" applyFont="1" applyFill="1" applyBorder="1" applyAlignment="1">
      <alignment horizontal="center"/>
    </xf>
    <xf numFmtId="0" fontId="20" fillId="21" borderId="10" xfId="0" applyFont="1" applyFill="1" applyBorder="1" applyAlignment="1">
      <alignment horizontal="left" wrapText="1"/>
    </xf>
    <xf numFmtId="0" fontId="21" fillId="21" borderId="10" xfId="0" applyFont="1" applyFill="1" applyBorder="1" applyAlignment="1">
      <alignment horizontal="left" vertical="center"/>
    </xf>
    <xf numFmtId="0" fontId="20" fillId="9" borderId="26" xfId="0" applyFont="1" applyFill="1" applyBorder="1" applyAlignment="1">
      <alignment horizontal="center"/>
    </xf>
    <xf numFmtId="0" fontId="20" fillId="9" borderId="21" xfId="0" applyFont="1" applyFill="1" applyBorder="1" applyAlignment="1">
      <alignment horizontal="center"/>
    </xf>
    <xf numFmtId="0" fontId="20" fillId="9" borderId="27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20" fillId="27" borderId="25" xfId="0" applyFont="1" applyFill="1" applyBorder="1" applyAlignment="1">
      <alignment horizontal="center"/>
    </xf>
    <xf numFmtId="0" fontId="20" fillId="27" borderId="4" xfId="0" applyFont="1" applyFill="1" applyBorder="1" applyAlignment="1">
      <alignment horizontal="center"/>
    </xf>
    <xf numFmtId="0" fontId="20" fillId="27" borderId="10" xfId="0" applyFont="1" applyFill="1" applyBorder="1" applyAlignment="1">
      <alignment horizontal="left" wrapText="1"/>
    </xf>
    <xf numFmtId="0" fontId="21" fillId="27" borderId="10" xfId="0" applyFont="1" applyFill="1" applyBorder="1" applyAlignment="1">
      <alignment horizontal="left" vertical="center"/>
    </xf>
    <xf numFmtId="0" fontId="20" fillId="29" borderId="25" xfId="0" applyFont="1" applyFill="1" applyBorder="1" applyAlignment="1">
      <alignment horizontal="center"/>
    </xf>
    <xf numFmtId="0" fontId="20" fillId="29" borderId="3" xfId="0" applyFont="1" applyFill="1" applyBorder="1" applyAlignment="1">
      <alignment horizontal="center"/>
    </xf>
    <xf numFmtId="0" fontId="20" fillId="29" borderId="6" xfId="0" applyFont="1" applyFill="1" applyBorder="1" applyAlignment="1">
      <alignment horizontal="left" wrapText="1"/>
    </xf>
    <xf numFmtId="0" fontId="20" fillId="29" borderId="4" xfId="0" applyFont="1" applyFill="1" applyBorder="1" applyAlignment="1">
      <alignment horizontal="left" wrapText="1"/>
    </xf>
    <xf numFmtId="0" fontId="20" fillId="29" borderId="3" xfId="0" applyFont="1" applyFill="1" applyBorder="1" applyAlignment="1">
      <alignment horizontal="left" wrapText="1"/>
    </xf>
    <xf numFmtId="0" fontId="21" fillId="29" borderId="10" xfId="0" applyFont="1" applyFill="1" applyBorder="1" applyAlignment="1">
      <alignment horizontal="left" vertical="center"/>
    </xf>
    <xf numFmtId="0" fontId="22" fillId="29" borderId="4" xfId="0" applyFont="1" applyFill="1" applyBorder="1" applyAlignment="1">
      <alignment horizontal="center"/>
    </xf>
    <xf numFmtId="0" fontId="23" fillId="29" borderId="3" xfId="0" applyFont="1" applyFill="1" applyBorder="1" applyAlignment="1">
      <alignment horizontal="center"/>
    </xf>
    <xf numFmtId="0" fontId="21" fillId="49" borderId="6" xfId="0" applyFont="1" applyFill="1" applyBorder="1" applyAlignment="1">
      <alignment horizontal="left" vertical="center"/>
    </xf>
    <xf numFmtId="0" fontId="21" fillId="49" borderId="4" xfId="0" applyFont="1" applyFill="1" applyBorder="1" applyAlignment="1">
      <alignment horizontal="left" vertical="center"/>
    </xf>
    <xf numFmtId="0" fontId="21" fillId="49" borderId="3" xfId="0" applyFont="1" applyFill="1" applyBorder="1" applyAlignment="1">
      <alignment horizontal="left" vertical="center"/>
    </xf>
    <xf numFmtId="0" fontId="20" fillId="49" borderId="6" xfId="0" applyFont="1" applyFill="1" applyBorder="1" applyAlignment="1">
      <alignment horizontal="left" wrapText="1"/>
    </xf>
    <xf numFmtId="0" fontId="20" fillId="49" borderId="4" xfId="0" applyFont="1" applyFill="1" applyBorder="1" applyAlignment="1">
      <alignment horizontal="left" wrapText="1"/>
    </xf>
    <xf numFmtId="0" fontId="20" fillId="49" borderId="3" xfId="0" applyFont="1" applyFill="1" applyBorder="1" applyAlignment="1">
      <alignment horizontal="left" wrapText="1"/>
    </xf>
    <xf numFmtId="0" fontId="4" fillId="9" borderId="19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/>
    </xf>
    <xf numFmtId="0" fontId="4" fillId="9" borderId="23" xfId="0" applyFont="1" applyFill="1" applyBorder="1" applyAlignment="1">
      <alignment horizontal="center"/>
    </xf>
    <xf numFmtId="0" fontId="4" fillId="9" borderId="20" xfId="0" applyFont="1" applyFill="1" applyBorder="1" applyAlignment="1">
      <alignment horizontal="center"/>
    </xf>
    <xf numFmtId="0" fontId="20" fillId="31" borderId="25" xfId="0" applyFont="1" applyFill="1" applyBorder="1" applyAlignment="1">
      <alignment horizontal="center"/>
    </xf>
    <xf numFmtId="0" fontId="20" fillId="31" borderId="3" xfId="0" applyFont="1" applyFill="1" applyBorder="1" applyAlignment="1">
      <alignment horizontal="center"/>
    </xf>
    <xf numFmtId="0" fontId="20" fillId="31" borderId="10" xfId="0" applyFont="1" applyFill="1" applyBorder="1" applyAlignment="1">
      <alignment horizontal="left" wrapText="1"/>
    </xf>
    <xf numFmtId="0" fontId="21" fillId="31" borderId="10" xfId="0" applyFont="1" applyFill="1" applyBorder="1" applyAlignment="1">
      <alignment horizontal="left" vertical="center"/>
    </xf>
    <xf numFmtId="0" fontId="20" fillId="47" borderId="25" xfId="0" applyFont="1" applyFill="1" applyBorder="1" applyAlignment="1">
      <alignment horizontal="center"/>
    </xf>
    <xf numFmtId="0" fontId="20" fillId="47" borderId="4" xfId="0" applyFont="1" applyFill="1" applyBorder="1" applyAlignment="1">
      <alignment horizontal="center"/>
    </xf>
    <xf numFmtId="0" fontId="20" fillId="47" borderId="10" xfId="0" applyFont="1" applyFill="1" applyBorder="1" applyAlignment="1">
      <alignment horizontal="left" wrapText="1"/>
    </xf>
    <xf numFmtId="0" fontId="21" fillId="47" borderId="10" xfId="0" applyFont="1" applyFill="1" applyBorder="1" applyAlignment="1">
      <alignment horizontal="left" vertical="center"/>
    </xf>
    <xf numFmtId="0" fontId="20" fillId="33" borderId="25" xfId="0" applyFont="1" applyFill="1" applyBorder="1" applyAlignment="1">
      <alignment horizontal="center"/>
    </xf>
    <xf numFmtId="0" fontId="20" fillId="33" borderId="4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left" wrapText="1"/>
    </xf>
    <xf numFmtId="0" fontId="21" fillId="33" borderId="10" xfId="0" applyFont="1" applyFill="1" applyBorder="1" applyAlignment="1">
      <alignment horizontal="left" vertical="center"/>
    </xf>
    <xf numFmtId="0" fontId="28" fillId="27" borderId="25" xfId="0" applyFont="1" applyFill="1" applyBorder="1" applyAlignment="1">
      <alignment horizontal="center"/>
    </xf>
    <xf numFmtId="0" fontId="28" fillId="27" borderId="4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left" wrapText="1"/>
    </xf>
    <xf numFmtId="0" fontId="28" fillId="27" borderId="10" xfId="0" applyFont="1" applyFill="1" applyBorder="1" applyAlignment="1">
      <alignment horizontal="left" vertical="center"/>
    </xf>
    <xf numFmtId="0" fontId="20" fillId="49" borderId="25" xfId="0" applyFont="1" applyFill="1" applyBorder="1" applyAlignment="1">
      <alignment horizontal="center"/>
    </xf>
    <xf numFmtId="0" fontId="20" fillId="49" borderId="3" xfId="0" applyFont="1" applyFill="1" applyBorder="1" applyAlignment="1">
      <alignment horizontal="center"/>
    </xf>
    <xf numFmtId="0" fontId="20" fillId="41" borderId="25" xfId="0" applyFont="1" applyFill="1" applyBorder="1" applyAlignment="1">
      <alignment horizontal="center"/>
    </xf>
    <xf numFmtId="0" fontId="20" fillId="41" borderId="4" xfId="0" applyFont="1" applyFill="1" applyBorder="1" applyAlignment="1">
      <alignment horizontal="center"/>
    </xf>
    <xf numFmtId="0" fontId="20" fillId="41" borderId="10" xfId="0" applyFont="1" applyFill="1" applyBorder="1" applyAlignment="1">
      <alignment horizontal="left" wrapText="1"/>
    </xf>
    <xf numFmtId="0" fontId="21" fillId="41" borderId="6" xfId="0" applyFont="1" applyFill="1" applyBorder="1" applyAlignment="1">
      <alignment horizontal="left" vertical="center"/>
    </xf>
    <xf numFmtId="0" fontId="21" fillId="41" borderId="4" xfId="0" applyFont="1" applyFill="1" applyBorder="1" applyAlignment="1">
      <alignment horizontal="left" vertical="center"/>
    </xf>
    <xf numFmtId="0" fontId="21" fillId="41" borderId="3" xfId="0" applyFont="1" applyFill="1" applyBorder="1" applyAlignment="1">
      <alignment horizontal="left" vertical="center"/>
    </xf>
    <xf numFmtId="0" fontId="20" fillId="10" borderId="25" xfId="0" applyFont="1" applyFill="1" applyBorder="1" applyAlignment="1">
      <alignment horizontal="center"/>
    </xf>
    <xf numFmtId="0" fontId="20" fillId="10" borderId="4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 wrapText="1"/>
    </xf>
    <xf numFmtId="0" fontId="21" fillId="10" borderId="10" xfId="0" applyFont="1" applyFill="1" applyBorder="1" applyAlignment="1">
      <alignment horizontal="left" vertical="center"/>
    </xf>
    <xf numFmtId="0" fontId="20" fillId="23" borderId="25" xfId="0" applyFont="1" applyFill="1" applyBorder="1" applyAlignment="1">
      <alignment horizontal="center"/>
    </xf>
    <xf numFmtId="0" fontId="20" fillId="23" borderId="4" xfId="0" applyFont="1" applyFill="1" applyBorder="1" applyAlignment="1">
      <alignment horizontal="center"/>
    </xf>
    <xf numFmtId="0" fontId="20" fillId="23" borderId="10" xfId="0" applyFont="1" applyFill="1" applyBorder="1" applyAlignment="1">
      <alignment horizontal="left" wrapText="1"/>
    </xf>
    <xf numFmtId="0" fontId="21" fillId="23" borderId="10" xfId="0" applyFont="1" applyFill="1" applyBorder="1" applyAlignment="1">
      <alignment horizontal="left" vertical="center"/>
    </xf>
    <xf numFmtId="0" fontId="21" fillId="49" borderId="6" xfId="0" applyFont="1" applyFill="1" applyBorder="1" applyAlignment="1">
      <alignment horizontal="center" vertical="center"/>
    </xf>
    <xf numFmtId="0" fontId="21" fillId="49" borderId="4" xfId="0" applyFont="1" applyFill="1" applyBorder="1" applyAlignment="1">
      <alignment horizontal="center" vertical="center"/>
    </xf>
    <xf numFmtId="0" fontId="21" fillId="49" borderId="3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/>
    </xf>
    <xf numFmtId="0" fontId="20" fillId="17" borderId="3" xfId="0" applyFont="1" applyFill="1" applyBorder="1" applyAlignment="1">
      <alignment horizontal="center"/>
    </xf>
    <xf numFmtId="0" fontId="28" fillId="53" borderId="25" xfId="0" applyFont="1" applyFill="1" applyBorder="1" applyAlignment="1">
      <alignment horizontal="center"/>
    </xf>
    <xf numFmtId="0" fontId="28" fillId="53" borderId="4" xfId="0" applyFont="1" applyFill="1" applyBorder="1" applyAlignment="1">
      <alignment horizontal="center"/>
    </xf>
    <xf numFmtId="0" fontId="28" fillId="53" borderId="10" xfId="0" applyFont="1" applyFill="1" applyBorder="1" applyAlignment="1">
      <alignment horizontal="left" wrapText="1"/>
    </xf>
    <xf numFmtId="0" fontId="28" fillId="53" borderId="10" xfId="0" applyFont="1" applyFill="1" applyBorder="1" applyAlignment="1">
      <alignment horizontal="left" vertical="center"/>
    </xf>
    <xf numFmtId="0" fontId="20" fillId="49" borderId="6" xfId="0" applyFont="1" applyFill="1" applyBorder="1" applyAlignment="1">
      <alignment horizontal="center" wrapText="1"/>
    </xf>
    <xf numFmtId="0" fontId="20" fillId="49" borderId="4" xfId="0" applyFont="1" applyFill="1" applyBorder="1" applyAlignment="1">
      <alignment horizontal="center" wrapText="1"/>
    </xf>
    <xf numFmtId="0" fontId="20" fillId="49" borderId="3" xfId="0" applyFont="1" applyFill="1" applyBorder="1" applyAlignment="1">
      <alignment horizontal="center" wrapText="1"/>
    </xf>
    <xf numFmtId="0" fontId="28" fillId="27" borderId="3" xfId="0" applyFont="1" applyFill="1" applyBorder="1" applyAlignment="1">
      <alignment horizontal="center"/>
    </xf>
    <xf numFmtId="0" fontId="28" fillId="27" borderId="6" xfId="0" applyFont="1" applyFill="1" applyBorder="1" applyAlignment="1">
      <alignment horizontal="left" wrapText="1"/>
    </xf>
    <xf numFmtId="0" fontId="28" fillId="27" borderId="4" xfId="0" applyFont="1" applyFill="1" applyBorder="1" applyAlignment="1">
      <alignment horizontal="left" wrapText="1"/>
    </xf>
    <xf numFmtId="0" fontId="28" fillId="27" borderId="3" xfId="0" applyFont="1" applyFill="1" applyBorder="1" applyAlignment="1">
      <alignment horizontal="left" wrapText="1"/>
    </xf>
    <xf numFmtId="0" fontId="20" fillId="31" borderId="4" xfId="0" applyFont="1" applyFill="1" applyBorder="1" applyAlignment="1">
      <alignment horizontal="center"/>
    </xf>
    <xf numFmtId="0" fontId="20" fillId="49" borderId="4" xfId="0" applyFont="1" applyFill="1" applyBorder="1" applyAlignment="1">
      <alignment horizontal="center"/>
    </xf>
    <xf numFmtId="0" fontId="20" fillId="49" borderId="10" xfId="0" applyFont="1" applyFill="1" applyBorder="1" applyAlignment="1">
      <alignment horizontal="left" wrapText="1"/>
    </xf>
    <xf numFmtId="0" fontId="21" fillId="49" borderId="10" xfId="0" applyFont="1" applyFill="1" applyBorder="1" applyAlignment="1">
      <alignment horizontal="left" vertical="center"/>
    </xf>
    <xf numFmtId="0" fontId="20" fillId="29" borderId="1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9F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1"/>
  <sheetViews>
    <sheetView zoomScale="70" zoomScaleNormal="70" workbookViewId="0">
      <selection activeCell="P29" sqref="P29:P32"/>
    </sheetView>
  </sheetViews>
  <sheetFormatPr defaultRowHeight="15" x14ac:dyDescent="0.25"/>
  <cols>
    <col min="14" max="14" width="9.140625" customWidth="1"/>
  </cols>
  <sheetData>
    <row r="1" spans="1:27" x14ac:dyDescent="0.25">
      <c r="A1" s="271" t="s">
        <v>125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109"/>
      <c r="Z1" s="109"/>
      <c r="AA1" s="109"/>
    </row>
    <row r="2" spans="1:27" ht="14.1" customHeight="1" x14ac:dyDescent="0.25">
      <c r="A2" s="110" t="s">
        <v>13</v>
      </c>
      <c r="B2" s="110"/>
      <c r="C2" s="273"/>
      <c r="D2" s="274"/>
      <c r="E2" s="274" t="s">
        <v>7</v>
      </c>
      <c r="F2" s="274"/>
      <c r="G2" s="274"/>
      <c r="H2" s="274"/>
      <c r="I2" s="274"/>
      <c r="J2" s="275" t="s">
        <v>8</v>
      </c>
      <c r="K2" s="275"/>
      <c r="L2" s="275"/>
      <c r="M2" s="275"/>
      <c r="N2" s="274"/>
      <c r="O2" s="273" t="s">
        <v>9</v>
      </c>
      <c r="P2" s="274"/>
      <c r="Q2" s="274"/>
      <c r="R2" s="274"/>
      <c r="S2" s="274"/>
      <c r="T2" s="274" t="s">
        <v>10</v>
      </c>
      <c r="U2" s="274"/>
      <c r="V2" s="274"/>
      <c r="W2" s="274"/>
      <c r="X2" s="274"/>
      <c r="Y2" s="266" t="s">
        <v>11</v>
      </c>
      <c r="Z2" s="267"/>
      <c r="AA2" s="268"/>
    </row>
    <row r="3" spans="1:27" x14ac:dyDescent="0.25">
      <c r="A3" s="111" t="s">
        <v>0</v>
      </c>
      <c r="B3" s="112"/>
      <c r="C3" s="276"/>
      <c r="D3" s="113">
        <v>25</v>
      </c>
      <c r="E3" s="8">
        <v>1</v>
      </c>
      <c r="F3" s="114">
        <v>8</v>
      </c>
      <c r="G3" s="114">
        <v>15</v>
      </c>
      <c r="H3" s="114">
        <v>22</v>
      </c>
      <c r="I3" s="115">
        <v>29</v>
      </c>
      <c r="J3" s="116"/>
      <c r="K3" s="117">
        <v>5</v>
      </c>
      <c r="L3" s="114">
        <v>12</v>
      </c>
      <c r="M3" s="114">
        <v>19</v>
      </c>
      <c r="N3" s="115">
        <v>26</v>
      </c>
      <c r="O3" s="116"/>
      <c r="P3" s="118">
        <v>3</v>
      </c>
      <c r="Q3" s="119">
        <v>10</v>
      </c>
      <c r="R3" s="119">
        <v>17</v>
      </c>
      <c r="S3" s="119">
        <v>24</v>
      </c>
      <c r="T3" s="114">
        <v>31</v>
      </c>
      <c r="U3" s="114">
        <v>7</v>
      </c>
      <c r="V3" s="114">
        <v>14</v>
      </c>
      <c r="W3" s="114">
        <v>21</v>
      </c>
      <c r="X3" s="115">
        <v>28</v>
      </c>
      <c r="Y3" s="116"/>
      <c r="Z3" s="117">
        <v>5</v>
      </c>
      <c r="AA3" s="114">
        <v>12</v>
      </c>
    </row>
    <row r="4" spans="1:27" x14ac:dyDescent="0.25">
      <c r="A4" s="269" t="s">
        <v>1</v>
      </c>
      <c r="B4" s="120">
        <v>1</v>
      </c>
      <c r="C4" s="277"/>
      <c r="D4" s="121" t="s">
        <v>23</v>
      </c>
      <c r="E4" s="121" t="s">
        <v>23</v>
      </c>
      <c r="F4" s="121" t="s">
        <v>23</v>
      </c>
      <c r="G4" s="121" t="s">
        <v>23</v>
      </c>
      <c r="H4" s="121" t="s">
        <v>23</v>
      </c>
      <c r="I4" s="121" t="s">
        <v>23</v>
      </c>
      <c r="J4" s="122"/>
      <c r="K4" s="121" t="s">
        <v>23</v>
      </c>
      <c r="L4" s="121" t="s">
        <v>23</v>
      </c>
      <c r="M4" s="121" t="s">
        <v>23</v>
      </c>
      <c r="N4" s="121" t="s">
        <v>23</v>
      </c>
      <c r="O4" s="122"/>
      <c r="P4" s="249" t="s">
        <v>25</v>
      </c>
      <c r="Q4" s="249" t="s">
        <v>25</v>
      </c>
      <c r="R4" s="249" t="s">
        <v>25</v>
      </c>
      <c r="S4" s="249" t="s">
        <v>25</v>
      </c>
      <c r="T4" s="249" t="s">
        <v>25</v>
      </c>
      <c r="U4" s="249" t="s">
        <v>25</v>
      </c>
      <c r="V4" s="249" t="s">
        <v>25</v>
      </c>
      <c r="W4" s="249" t="s">
        <v>25</v>
      </c>
      <c r="X4" s="250" t="s">
        <v>25</v>
      </c>
      <c r="Y4" s="247"/>
      <c r="Z4" s="244" t="s">
        <v>28</v>
      </c>
      <c r="AA4" s="239" t="s">
        <v>28</v>
      </c>
    </row>
    <row r="5" spans="1:27" x14ac:dyDescent="0.25">
      <c r="A5" s="269"/>
      <c r="B5" s="120">
        <v>2</v>
      </c>
      <c r="C5" s="277"/>
      <c r="D5" s="121" t="s">
        <v>23</v>
      </c>
      <c r="E5" s="121" t="s">
        <v>23</v>
      </c>
      <c r="F5" s="121" t="s">
        <v>23</v>
      </c>
      <c r="G5" s="121" t="s">
        <v>23</v>
      </c>
      <c r="H5" s="121" t="s">
        <v>23</v>
      </c>
      <c r="I5" s="121" t="s">
        <v>23</v>
      </c>
      <c r="J5" s="122"/>
      <c r="K5" s="121" t="s">
        <v>23</v>
      </c>
      <c r="L5" s="121" t="s">
        <v>23</v>
      </c>
      <c r="M5" s="121" t="s">
        <v>23</v>
      </c>
      <c r="N5" s="121" t="s">
        <v>23</v>
      </c>
      <c r="O5" s="122"/>
      <c r="P5" s="249" t="s">
        <v>25</v>
      </c>
      <c r="Q5" s="249" t="s">
        <v>25</v>
      </c>
      <c r="R5" s="249" t="s">
        <v>25</v>
      </c>
      <c r="S5" s="249" t="s">
        <v>25</v>
      </c>
      <c r="T5" s="249" t="s">
        <v>25</v>
      </c>
      <c r="U5" s="249" t="s">
        <v>25</v>
      </c>
      <c r="V5" s="249" t="s">
        <v>25</v>
      </c>
      <c r="W5" s="249" t="s">
        <v>25</v>
      </c>
      <c r="X5" s="250" t="s">
        <v>25</v>
      </c>
      <c r="Y5" s="247"/>
      <c r="Z5" s="244" t="s">
        <v>28</v>
      </c>
      <c r="AA5" s="239" t="s">
        <v>28</v>
      </c>
    </row>
    <row r="6" spans="1:27" x14ac:dyDescent="0.25">
      <c r="A6" s="269"/>
      <c r="B6" s="120">
        <v>3</v>
      </c>
      <c r="C6" s="277"/>
      <c r="D6" s="124" t="s">
        <v>24</v>
      </c>
      <c r="E6" s="124" t="s">
        <v>24</v>
      </c>
      <c r="F6" s="124" t="s">
        <v>24</v>
      </c>
      <c r="G6" s="124" t="s">
        <v>24</v>
      </c>
      <c r="H6" s="124" t="s">
        <v>24</v>
      </c>
      <c r="I6" s="124" t="s">
        <v>24</v>
      </c>
      <c r="J6" s="122"/>
      <c r="K6" s="124" t="s">
        <v>24</v>
      </c>
      <c r="L6" s="124" t="s">
        <v>24</v>
      </c>
      <c r="M6" s="124" t="s">
        <v>24</v>
      </c>
      <c r="N6" s="124" t="s">
        <v>24</v>
      </c>
      <c r="O6" s="122"/>
      <c r="P6" s="124" t="s">
        <v>24</v>
      </c>
      <c r="Q6" s="124" t="s">
        <v>24</v>
      </c>
      <c r="R6" s="124" t="s">
        <v>24</v>
      </c>
      <c r="S6" s="124" t="s">
        <v>24</v>
      </c>
      <c r="T6" s="124" t="s">
        <v>24</v>
      </c>
      <c r="U6" s="124" t="s">
        <v>24</v>
      </c>
      <c r="V6" s="124" t="s">
        <v>24</v>
      </c>
      <c r="W6" s="124" t="s">
        <v>24</v>
      </c>
      <c r="X6" s="240" t="s">
        <v>24</v>
      </c>
      <c r="Y6" s="247"/>
      <c r="Z6" s="244" t="s">
        <v>28</v>
      </c>
      <c r="AA6" s="239" t="s">
        <v>28</v>
      </c>
    </row>
    <row r="7" spans="1:27" x14ac:dyDescent="0.25">
      <c r="A7" s="269"/>
      <c r="B7" s="120">
        <v>4</v>
      </c>
      <c r="C7" s="277"/>
      <c r="D7" s="124" t="s">
        <v>24</v>
      </c>
      <c r="E7" s="124" t="s">
        <v>24</v>
      </c>
      <c r="F7" s="124" t="s">
        <v>24</v>
      </c>
      <c r="G7" s="124" t="s">
        <v>24</v>
      </c>
      <c r="H7" s="124" t="s">
        <v>24</v>
      </c>
      <c r="I7" s="124" t="s">
        <v>24</v>
      </c>
      <c r="J7" s="122"/>
      <c r="K7" s="124" t="s">
        <v>24</v>
      </c>
      <c r="L7" s="124" t="s">
        <v>24</v>
      </c>
      <c r="M7" s="124" t="s">
        <v>24</v>
      </c>
      <c r="N7" s="124" t="s">
        <v>24</v>
      </c>
      <c r="O7" s="122"/>
      <c r="P7" s="124" t="s">
        <v>24</v>
      </c>
      <c r="Q7" s="124" t="s">
        <v>24</v>
      </c>
      <c r="R7" s="124" t="s">
        <v>24</v>
      </c>
      <c r="S7" s="124" t="s">
        <v>24</v>
      </c>
      <c r="T7" s="124" t="s">
        <v>24</v>
      </c>
      <c r="U7" s="124" t="s">
        <v>24</v>
      </c>
      <c r="V7" s="124" t="s">
        <v>24</v>
      </c>
      <c r="W7" s="124" t="s">
        <v>24</v>
      </c>
      <c r="X7" s="240" t="s">
        <v>24</v>
      </c>
      <c r="Y7" s="247"/>
      <c r="Z7" s="244" t="s">
        <v>28</v>
      </c>
      <c r="AA7" s="239" t="s">
        <v>28</v>
      </c>
    </row>
    <row r="8" spans="1:27" x14ac:dyDescent="0.25">
      <c r="A8" s="269"/>
      <c r="B8" s="120"/>
      <c r="C8" s="277"/>
      <c r="D8" s="123">
        <v>26</v>
      </c>
      <c r="E8" s="114">
        <v>2</v>
      </c>
      <c r="F8" s="114">
        <v>9</v>
      </c>
      <c r="G8" s="114">
        <v>16</v>
      </c>
      <c r="H8" s="114">
        <v>23</v>
      </c>
      <c r="I8" s="115">
        <v>30</v>
      </c>
      <c r="J8" s="122"/>
      <c r="K8" s="117">
        <v>6</v>
      </c>
      <c r="L8" s="114">
        <v>13</v>
      </c>
      <c r="M8" s="114">
        <v>20</v>
      </c>
      <c r="N8" s="115">
        <v>27</v>
      </c>
      <c r="O8" s="122"/>
      <c r="P8" s="117">
        <v>4</v>
      </c>
      <c r="Q8" s="114">
        <v>11</v>
      </c>
      <c r="R8" s="114">
        <v>18</v>
      </c>
      <c r="S8" s="114">
        <v>25</v>
      </c>
      <c r="T8" s="114">
        <v>1</v>
      </c>
      <c r="U8" s="114">
        <v>8</v>
      </c>
      <c r="V8" s="116">
        <v>15</v>
      </c>
      <c r="W8" s="114">
        <v>22</v>
      </c>
      <c r="X8" s="115">
        <v>29</v>
      </c>
      <c r="Y8" s="122"/>
      <c r="Z8" s="117">
        <v>6</v>
      </c>
      <c r="AA8" s="114">
        <v>13</v>
      </c>
    </row>
    <row r="9" spans="1:27" x14ac:dyDescent="0.25">
      <c r="A9" s="269" t="s">
        <v>2</v>
      </c>
      <c r="B9" s="120">
        <v>1</v>
      </c>
      <c r="C9" s="277"/>
      <c r="D9" s="249" t="s">
        <v>25</v>
      </c>
      <c r="E9" s="249" t="s">
        <v>25</v>
      </c>
      <c r="F9" s="249" t="s">
        <v>25</v>
      </c>
      <c r="G9" s="249" t="s">
        <v>25</v>
      </c>
      <c r="H9" s="249" t="s">
        <v>25</v>
      </c>
      <c r="I9" s="249" t="s">
        <v>25</v>
      </c>
      <c r="J9" s="122"/>
      <c r="K9" s="249" t="s">
        <v>25</v>
      </c>
      <c r="L9" s="249" t="s">
        <v>25</v>
      </c>
      <c r="M9" s="249" t="s">
        <v>25</v>
      </c>
      <c r="N9" s="249" t="s">
        <v>25</v>
      </c>
      <c r="O9" s="122"/>
      <c r="P9" s="249" t="s">
        <v>25</v>
      </c>
      <c r="Q9" s="249" t="s">
        <v>25</v>
      </c>
      <c r="R9" s="249" t="s">
        <v>25</v>
      </c>
      <c r="S9" s="249" t="s">
        <v>25</v>
      </c>
      <c r="T9" s="249" t="s">
        <v>25</v>
      </c>
      <c r="U9" s="249" t="s">
        <v>25</v>
      </c>
      <c r="V9" s="116"/>
      <c r="W9" s="249" t="s">
        <v>25</v>
      </c>
      <c r="X9" s="250" t="s">
        <v>25</v>
      </c>
      <c r="Y9" s="247"/>
      <c r="Z9" s="249" t="s">
        <v>25</v>
      </c>
      <c r="AA9" s="124" t="s">
        <v>24</v>
      </c>
    </row>
    <row r="10" spans="1:27" x14ac:dyDescent="0.25">
      <c r="A10" s="269"/>
      <c r="B10" s="120">
        <v>2</v>
      </c>
      <c r="C10" s="277"/>
      <c r="D10" s="249" t="s">
        <v>25</v>
      </c>
      <c r="E10" s="249" t="s">
        <v>25</v>
      </c>
      <c r="F10" s="249" t="s">
        <v>25</v>
      </c>
      <c r="G10" s="249" t="s">
        <v>25</v>
      </c>
      <c r="H10" s="249" t="s">
        <v>25</v>
      </c>
      <c r="I10" s="249" t="s">
        <v>25</v>
      </c>
      <c r="J10" s="122"/>
      <c r="K10" s="249" t="s">
        <v>25</v>
      </c>
      <c r="L10" s="249" t="s">
        <v>25</v>
      </c>
      <c r="M10" s="249" t="s">
        <v>25</v>
      </c>
      <c r="N10" s="249" t="s">
        <v>25</v>
      </c>
      <c r="O10" s="122"/>
      <c r="P10" s="249" t="s">
        <v>25</v>
      </c>
      <c r="Q10" s="249" t="s">
        <v>25</v>
      </c>
      <c r="R10" s="249" t="s">
        <v>25</v>
      </c>
      <c r="S10" s="249" t="s">
        <v>25</v>
      </c>
      <c r="T10" s="249" t="s">
        <v>25</v>
      </c>
      <c r="U10" s="249" t="s">
        <v>25</v>
      </c>
      <c r="V10" s="125" t="s">
        <v>12</v>
      </c>
      <c r="W10" s="249" t="s">
        <v>25</v>
      </c>
      <c r="X10" s="250" t="s">
        <v>25</v>
      </c>
      <c r="Y10" s="247"/>
      <c r="Z10" s="249" t="s">
        <v>25</v>
      </c>
      <c r="AA10" s="124" t="s">
        <v>24</v>
      </c>
    </row>
    <row r="11" spans="1:27" x14ac:dyDescent="0.25">
      <c r="A11" s="269"/>
      <c r="B11" s="120">
        <v>3</v>
      </c>
      <c r="C11" s="277"/>
      <c r="D11" s="126" t="s">
        <v>27</v>
      </c>
      <c r="E11" s="126" t="s">
        <v>27</v>
      </c>
      <c r="F11" s="126" t="s">
        <v>27</v>
      </c>
      <c r="G11" s="126" t="s">
        <v>27</v>
      </c>
      <c r="H11" s="126" t="s">
        <v>27</v>
      </c>
      <c r="I11" s="126" t="s">
        <v>27</v>
      </c>
      <c r="J11" s="122"/>
      <c r="K11" s="126" t="s">
        <v>27</v>
      </c>
      <c r="L11" s="126" t="s">
        <v>27</v>
      </c>
      <c r="M11" s="126" t="s">
        <v>27</v>
      </c>
      <c r="N11" s="126" t="s">
        <v>27</v>
      </c>
      <c r="O11" s="122"/>
      <c r="P11" s="126" t="s">
        <v>27</v>
      </c>
      <c r="Q11" s="126" t="s">
        <v>27</v>
      </c>
      <c r="R11" s="126" t="s">
        <v>27</v>
      </c>
      <c r="S11" s="126" t="s">
        <v>27</v>
      </c>
      <c r="T11" s="126" t="s">
        <v>27</v>
      </c>
      <c r="U11" s="126" t="s">
        <v>27</v>
      </c>
      <c r="V11" s="122"/>
      <c r="W11" s="126" t="s">
        <v>27</v>
      </c>
      <c r="X11" s="241" t="s">
        <v>27</v>
      </c>
      <c r="Y11" s="247"/>
      <c r="Z11" s="245" t="s">
        <v>27</v>
      </c>
      <c r="AA11" s="124" t="s">
        <v>24</v>
      </c>
    </row>
    <row r="12" spans="1:27" x14ac:dyDescent="0.25">
      <c r="A12" s="269"/>
      <c r="B12" s="120">
        <v>4</v>
      </c>
      <c r="C12" s="278"/>
      <c r="D12" s="126" t="s">
        <v>27</v>
      </c>
      <c r="E12" s="126" t="s">
        <v>27</v>
      </c>
      <c r="F12" s="126" t="s">
        <v>27</v>
      </c>
      <c r="G12" s="126" t="s">
        <v>27</v>
      </c>
      <c r="H12" s="126" t="s">
        <v>27</v>
      </c>
      <c r="I12" s="126" t="s">
        <v>27</v>
      </c>
      <c r="J12" s="122"/>
      <c r="K12" s="126" t="s">
        <v>27</v>
      </c>
      <c r="L12" s="126" t="s">
        <v>27</v>
      </c>
      <c r="M12" s="126" t="s">
        <v>27</v>
      </c>
      <c r="N12" s="126" t="s">
        <v>27</v>
      </c>
      <c r="O12" s="122"/>
      <c r="P12" s="126" t="s">
        <v>27</v>
      </c>
      <c r="Q12" s="126" t="s">
        <v>27</v>
      </c>
      <c r="R12" s="126" t="s">
        <v>27</v>
      </c>
      <c r="S12" s="126" t="s">
        <v>27</v>
      </c>
      <c r="T12" s="126" t="s">
        <v>27</v>
      </c>
      <c r="U12" s="126" t="s">
        <v>27</v>
      </c>
      <c r="V12" s="127"/>
      <c r="W12" s="126" t="s">
        <v>27</v>
      </c>
      <c r="X12" s="241" t="s">
        <v>27</v>
      </c>
      <c r="Y12" s="247"/>
      <c r="Z12" s="245" t="s">
        <v>27</v>
      </c>
      <c r="AA12" s="124" t="s">
        <v>24</v>
      </c>
    </row>
    <row r="13" spans="1:27" x14ac:dyDescent="0.25">
      <c r="A13" s="128"/>
      <c r="B13" s="120"/>
      <c r="C13" s="129">
        <v>20</v>
      </c>
      <c r="D13" s="130">
        <v>27</v>
      </c>
      <c r="E13" s="114">
        <v>3</v>
      </c>
      <c r="F13" s="114">
        <v>10</v>
      </c>
      <c r="G13" s="114">
        <v>17</v>
      </c>
      <c r="H13" s="115">
        <v>24</v>
      </c>
      <c r="I13" s="115">
        <v>31</v>
      </c>
      <c r="J13" s="122"/>
      <c r="K13" s="131">
        <v>7</v>
      </c>
      <c r="L13" s="114">
        <v>14</v>
      </c>
      <c r="M13" s="114">
        <v>21</v>
      </c>
      <c r="N13" s="115">
        <v>28</v>
      </c>
      <c r="O13" s="122"/>
      <c r="P13" s="19">
        <v>5</v>
      </c>
      <c r="Q13" s="132">
        <v>12</v>
      </c>
      <c r="R13" s="114">
        <v>19</v>
      </c>
      <c r="S13" s="114">
        <v>26</v>
      </c>
      <c r="T13" s="116">
        <v>2</v>
      </c>
      <c r="U13" s="114">
        <v>9</v>
      </c>
      <c r="V13" s="119">
        <v>16</v>
      </c>
      <c r="W13" s="114">
        <v>23</v>
      </c>
      <c r="X13" s="115">
        <v>30</v>
      </c>
      <c r="Y13" s="122"/>
      <c r="Z13" s="117">
        <v>7</v>
      </c>
      <c r="AA13" s="114">
        <v>14</v>
      </c>
    </row>
    <row r="14" spans="1:27" x14ac:dyDescent="0.25">
      <c r="A14" s="269" t="s">
        <v>3</v>
      </c>
      <c r="B14" s="110">
        <v>1</v>
      </c>
      <c r="C14" s="124" t="s">
        <v>24</v>
      </c>
      <c r="D14" s="121" t="s">
        <v>23</v>
      </c>
      <c r="E14" s="121" t="s">
        <v>23</v>
      </c>
      <c r="F14" s="121" t="s">
        <v>23</v>
      </c>
      <c r="G14" s="121" t="s">
        <v>23</v>
      </c>
      <c r="H14" s="121" t="s">
        <v>23</v>
      </c>
      <c r="I14" s="121" t="s">
        <v>23</v>
      </c>
      <c r="J14" s="122"/>
      <c r="K14" s="132"/>
      <c r="L14" s="121" t="s">
        <v>23</v>
      </c>
      <c r="M14" s="121" t="s">
        <v>23</v>
      </c>
      <c r="N14" s="121" t="s">
        <v>23</v>
      </c>
      <c r="O14" s="122"/>
      <c r="P14" s="25"/>
      <c r="Q14" s="116"/>
      <c r="R14" s="121" t="s">
        <v>23</v>
      </c>
      <c r="S14" s="121" t="s">
        <v>23</v>
      </c>
      <c r="T14" s="116"/>
      <c r="U14" s="121" t="s">
        <v>23</v>
      </c>
      <c r="V14" s="121" t="s">
        <v>23</v>
      </c>
      <c r="W14" s="121" t="s">
        <v>23</v>
      </c>
      <c r="X14" s="242" t="s">
        <v>23</v>
      </c>
      <c r="Y14" s="247"/>
      <c r="Z14" s="121" t="s">
        <v>23</v>
      </c>
      <c r="AA14" s="121" t="s">
        <v>23</v>
      </c>
    </row>
    <row r="15" spans="1:27" x14ac:dyDescent="0.25">
      <c r="A15" s="269"/>
      <c r="B15" s="110">
        <v>2</v>
      </c>
      <c r="C15" s="124" t="s">
        <v>24</v>
      </c>
      <c r="D15" s="121" t="s">
        <v>23</v>
      </c>
      <c r="E15" s="121" t="s">
        <v>23</v>
      </c>
      <c r="F15" s="121" t="s">
        <v>23</v>
      </c>
      <c r="G15" s="121" t="s">
        <v>23</v>
      </c>
      <c r="H15" s="121" t="s">
        <v>23</v>
      </c>
      <c r="I15" s="121" t="s">
        <v>23</v>
      </c>
      <c r="J15" s="122"/>
      <c r="K15" s="125" t="s">
        <v>12</v>
      </c>
      <c r="L15" s="121" t="s">
        <v>23</v>
      </c>
      <c r="M15" s="121" t="s">
        <v>23</v>
      </c>
      <c r="N15" s="121" t="s">
        <v>23</v>
      </c>
      <c r="O15" s="133"/>
      <c r="P15" s="125" t="s">
        <v>12</v>
      </c>
      <c r="Q15" s="96" t="s">
        <v>12</v>
      </c>
      <c r="R15" s="121" t="s">
        <v>23</v>
      </c>
      <c r="S15" s="121" t="s">
        <v>23</v>
      </c>
      <c r="T15" s="125" t="s">
        <v>12</v>
      </c>
      <c r="U15" s="121" t="s">
        <v>23</v>
      </c>
      <c r="V15" s="121" t="s">
        <v>23</v>
      </c>
      <c r="W15" s="121" t="s">
        <v>23</v>
      </c>
      <c r="X15" s="242" t="s">
        <v>23</v>
      </c>
      <c r="Y15" s="247"/>
      <c r="Z15" s="121" t="s">
        <v>23</v>
      </c>
      <c r="AA15" s="121" t="s">
        <v>23</v>
      </c>
    </row>
    <row r="16" spans="1:27" x14ac:dyDescent="0.25">
      <c r="A16" s="269"/>
      <c r="B16" s="120">
        <v>3</v>
      </c>
      <c r="C16" s="134" t="s">
        <v>26</v>
      </c>
      <c r="D16" s="134" t="s">
        <v>26</v>
      </c>
      <c r="E16" s="134" t="s">
        <v>26</v>
      </c>
      <c r="F16" s="134" t="s">
        <v>26</v>
      </c>
      <c r="G16" s="134" t="s">
        <v>26</v>
      </c>
      <c r="H16" s="134" t="s">
        <v>26</v>
      </c>
      <c r="I16" s="134" t="s">
        <v>26</v>
      </c>
      <c r="J16" s="122"/>
      <c r="K16" s="135"/>
      <c r="L16" s="134" t="s">
        <v>26</v>
      </c>
      <c r="M16" s="134" t="s">
        <v>26</v>
      </c>
      <c r="N16" s="134" t="s">
        <v>26</v>
      </c>
      <c r="O16" s="122"/>
      <c r="P16" s="25"/>
      <c r="Q16" s="122"/>
      <c r="R16" s="134" t="s">
        <v>26</v>
      </c>
      <c r="S16" s="134" t="s">
        <v>26</v>
      </c>
      <c r="T16" s="122"/>
      <c r="U16" s="134" t="s">
        <v>26</v>
      </c>
      <c r="V16" s="134" t="s">
        <v>26</v>
      </c>
      <c r="W16" s="134" t="s">
        <v>26</v>
      </c>
      <c r="X16" s="243" t="s">
        <v>26</v>
      </c>
      <c r="Y16" s="247"/>
      <c r="Z16" s="246" t="s">
        <v>26</v>
      </c>
      <c r="AA16" s="134" t="s">
        <v>26</v>
      </c>
    </row>
    <row r="17" spans="1:28" x14ac:dyDescent="0.25">
      <c r="A17" s="269"/>
      <c r="B17" s="120">
        <v>4</v>
      </c>
      <c r="C17" s="134" t="s">
        <v>26</v>
      </c>
      <c r="D17" s="134" t="s">
        <v>26</v>
      </c>
      <c r="E17" s="134" t="s">
        <v>26</v>
      </c>
      <c r="F17" s="134" t="s">
        <v>26</v>
      </c>
      <c r="G17" s="134" t="s">
        <v>26</v>
      </c>
      <c r="H17" s="134" t="s">
        <v>26</v>
      </c>
      <c r="I17" s="134" t="s">
        <v>26</v>
      </c>
      <c r="J17" s="127"/>
      <c r="K17" s="136"/>
      <c r="L17" s="134" t="s">
        <v>26</v>
      </c>
      <c r="M17" s="134" t="s">
        <v>26</v>
      </c>
      <c r="N17" s="134" t="s">
        <v>26</v>
      </c>
      <c r="O17" s="122"/>
      <c r="P17" s="49"/>
      <c r="Q17" s="127"/>
      <c r="R17" s="134" t="s">
        <v>26</v>
      </c>
      <c r="S17" s="134" t="s">
        <v>26</v>
      </c>
      <c r="T17" s="127"/>
      <c r="U17" s="134" t="s">
        <v>26</v>
      </c>
      <c r="V17" s="134" t="s">
        <v>26</v>
      </c>
      <c r="W17" s="134" t="s">
        <v>26</v>
      </c>
      <c r="X17" s="243" t="s">
        <v>26</v>
      </c>
      <c r="Y17" s="248"/>
      <c r="Z17" s="246" t="s">
        <v>26</v>
      </c>
      <c r="AA17" s="134" t="s">
        <v>26</v>
      </c>
    </row>
    <row r="18" spans="1:28" x14ac:dyDescent="0.25">
      <c r="A18" s="128"/>
      <c r="B18" s="120"/>
      <c r="C18" s="129">
        <v>21</v>
      </c>
      <c r="D18" s="130">
        <v>28</v>
      </c>
      <c r="E18" s="114">
        <v>4</v>
      </c>
      <c r="F18" s="114">
        <v>11</v>
      </c>
      <c r="G18" s="114">
        <v>18</v>
      </c>
      <c r="H18" s="115">
        <v>25</v>
      </c>
      <c r="I18" s="116"/>
      <c r="J18" s="118">
        <v>1</v>
      </c>
      <c r="K18" s="119">
        <v>8</v>
      </c>
      <c r="L18" s="114">
        <v>15</v>
      </c>
      <c r="M18" s="114">
        <v>22</v>
      </c>
      <c r="N18" s="115">
        <v>29</v>
      </c>
      <c r="O18" s="122"/>
      <c r="P18" s="118">
        <v>6</v>
      </c>
      <c r="Q18" s="119">
        <v>13</v>
      </c>
      <c r="R18" s="114">
        <v>20</v>
      </c>
      <c r="S18" s="114">
        <v>27</v>
      </c>
      <c r="T18" s="119">
        <v>3</v>
      </c>
      <c r="U18" s="114">
        <v>10</v>
      </c>
      <c r="V18" s="114">
        <v>17</v>
      </c>
      <c r="W18" s="115">
        <v>24</v>
      </c>
      <c r="X18" s="28"/>
      <c r="Y18" s="119">
        <v>1</v>
      </c>
      <c r="Z18" s="116">
        <v>8</v>
      </c>
      <c r="AA18" s="114">
        <v>15</v>
      </c>
    </row>
    <row r="19" spans="1:28" x14ac:dyDescent="0.25">
      <c r="A19" s="269" t="s">
        <v>4</v>
      </c>
      <c r="B19" s="120">
        <v>1</v>
      </c>
      <c r="C19" s="126" t="s">
        <v>27</v>
      </c>
      <c r="D19" s="126" t="s">
        <v>27</v>
      </c>
      <c r="E19" s="126" t="s">
        <v>27</v>
      </c>
      <c r="F19" s="126" t="s">
        <v>27</v>
      </c>
      <c r="G19" s="126" t="s">
        <v>27</v>
      </c>
      <c r="H19" s="126" t="s">
        <v>27</v>
      </c>
      <c r="I19" s="122"/>
      <c r="J19" s="239" t="s">
        <v>28</v>
      </c>
      <c r="K19" s="239" t="s">
        <v>28</v>
      </c>
      <c r="L19" s="239" t="s">
        <v>28</v>
      </c>
      <c r="M19" s="239" t="s">
        <v>28</v>
      </c>
      <c r="N19" s="239" t="s">
        <v>28</v>
      </c>
      <c r="O19" s="122"/>
      <c r="P19" s="239" t="s">
        <v>28</v>
      </c>
      <c r="Q19" s="239" t="s">
        <v>28</v>
      </c>
      <c r="R19" s="239" t="s">
        <v>28</v>
      </c>
      <c r="S19" s="239" t="s">
        <v>28</v>
      </c>
      <c r="T19" s="239" t="s">
        <v>28</v>
      </c>
      <c r="U19" s="239" t="s">
        <v>28</v>
      </c>
      <c r="V19" s="239" t="s">
        <v>28</v>
      </c>
      <c r="W19" s="239" t="s">
        <v>28</v>
      </c>
      <c r="X19" s="29"/>
      <c r="Y19" s="239" t="s">
        <v>28</v>
      </c>
      <c r="Z19" s="116"/>
      <c r="AA19" s="6"/>
      <c r="AB19" s="183" t="s">
        <v>120</v>
      </c>
    </row>
    <row r="20" spans="1:28" x14ac:dyDescent="0.25">
      <c r="A20" s="269"/>
      <c r="B20" s="120">
        <v>2</v>
      </c>
      <c r="C20" s="126" t="s">
        <v>27</v>
      </c>
      <c r="D20" s="126" t="s">
        <v>27</v>
      </c>
      <c r="E20" s="126" t="s">
        <v>27</v>
      </c>
      <c r="F20" s="126" t="s">
        <v>27</v>
      </c>
      <c r="G20" s="126" t="s">
        <v>27</v>
      </c>
      <c r="H20" s="126" t="s">
        <v>27</v>
      </c>
      <c r="I20" s="122"/>
      <c r="J20" s="239" t="s">
        <v>28</v>
      </c>
      <c r="K20" s="239" t="s">
        <v>28</v>
      </c>
      <c r="L20" s="239" t="s">
        <v>28</v>
      </c>
      <c r="M20" s="239" t="s">
        <v>28</v>
      </c>
      <c r="N20" s="239" t="s">
        <v>28</v>
      </c>
      <c r="O20" s="122"/>
      <c r="P20" s="239" t="s">
        <v>28</v>
      </c>
      <c r="Q20" s="239" t="s">
        <v>28</v>
      </c>
      <c r="R20" s="239" t="s">
        <v>28</v>
      </c>
      <c r="S20" s="239" t="s">
        <v>28</v>
      </c>
      <c r="T20" s="239" t="s">
        <v>28</v>
      </c>
      <c r="U20" s="239" t="s">
        <v>28</v>
      </c>
      <c r="V20" s="239" t="s">
        <v>28</v>
      </c>
      <c r="W20" s="239" t="s">
        <v>28</v>
      </c>
      <c r="X20" s="29"/>
      <c r="Y20" s="239" t="s">
        <v>28</v>
      </c>
      <c r="Z20" s="125" t="s">
        <v>12</v>
      </c>
      <c r="AA20" s="6"/>
    </row>
    <row r="21" spans="1:28" x14ac:dyDescent="0.25">
      <c r="A21" s="269"/>
      <c r="B21" s="120">
        <v>3</v>
      </c>
      <c r="C21" s="124" t="s">
        <v>24</v>
      </c>
      <c r="D21" s="124" t="s">
        <v>24</v>
      </c>
      <c r="E21" s="124" t="s">
        <v>24</v>
      </c>
      <c r="F21" s="124" t="s">
        <v>24</v>
      </c>
      <c r="G21" s="124" t="s">
        <v>24</v>
      </c>
      <c r="H21" s="124" t="s">
        <v>24</v>
      </c>
      <c r="I21" s="122"/>
      <c r="J21" s="68" t="s">
        <v>104</v>
      </c>
      <c r="K21" s="68" t="s">
        <v>104</v>
      </c>
      <c r="L21" s="67" t="s">
        <v>104</v>
      </c>
      <c r="M21" s="67" t="s">
        <v>104</v>
      </c>
      <c r="N21" s="68" t="s">
        <v>104</v>
      </c>
      <c r="O21" s="122"/>
      <c r="P21" s="68" t="s">
        <v>104</v>
      </c>
      <c r="Q21" s="67" t="s">
        <v>104</v>
      </c>
      <c r="R21" s="67" t="s">
        <v>104</v>
      </c>
      <c r="S21" s="67" t="s">
        <v>104</v>
      </c>
      <c r="T21" s="67" t="s">
        <v>104</v>
      </c>
      <c r="U21" s="67" t="s">
        <v>104</v>
      </c>
      <c r="V21" s="67" t="s">
        <v>104</v>
      </c>
      <c r="W21" s="67" t="s">
        <v>104</v>
      </c>
      <c r="X21" s="29"/>
      <c r="Y21" s="67" t="s">
        <v>104</v>
      </c>
      <c r="Z21" s="122"/>
      <c r="AA21" s="6"/>
    </row>
    <row r="22" spans="1:28" x14ac:dyDescent="0.25">
      <c r="A22" s="269"/>
      <c r="B22" s="120">
        <v>4</v>
      </c>
      <c r="C22" s="124" t="s">
        <v>24</v>
      </c>
      <c r="D22" s="124" t="s">
        <v>24</v>
      </c>
      <c r="E22" s="124" t="s">
        <v>24</v>
      </c>
      <c r="F22" s="124" t="s">
        <v>24</v>
      </c>
      <c r="G22" s="124" t="s">
        <v>24</v>
      </c>
      <c r="H22" s="124" t="s">
        <v>24</v>
      </c>
      <c r="I22" s="122"/>
      <c r="J22" s="68" t="s">
        <v>104</v>
      </c>
      <c r="K22" s="68" t="s">
        <v>104</v>
      </c>
      <c r="L22" s="67" t="s">
        <v>104</v>
      </c>
      <c r="M22" s="67" t="s">
        <v>104</v>
      </c>
      <c r="N22" s="68" t="s">
        <v>104</v>
      </c>
      <c r="O22" s="122"/>
      <c r="P22" s="68" t="s">
        <v>104</v>
      </c>
      <c r="Q22" s="67" t="s">
        <v>104</v>
      </c>
      <c r="R22" s="67" t="s">
        <v>104</v>
      </c>
      <c r="S22" s="67" t="s">
        <v>104</v>
      </c>
      <c r="T22" s="67" t="s">
        <v>104</v>
      </c>
      <c r="U22" s="67" t="s">
        <v>104</v>
      </c>
      <c r="V22" s="67" t="s">
        <v>104</v>
      </c>
      <c r="W22" s="67" t="s">
        <v>104</v>
      </c>
      <c r="X22" s="29"/>
      <c r="Y22" s="67" t="s">
        <v>104</v>
      </c>
      <c r="Z22" s="127"/>
      <c r="AA22" s="6"/>
    </row>
    <row r="23" spans="1:28" x14ac:dyDescent="0.25">
      <c r="A23" s="128"/>
      <c r="B23" s="120"/>
      <c r="C23" s="129">
        <v>22</v>
      </c>
      <c r="D23" s="137">
        <v>29</v>
      </c>
      <c r="E23" s="114">
        <v>5</v>
      </c>
      <c r="F23" s="114">
        <v>12</v>
      </c>
      <c r="G23" s="114">
        <v>19</v>
      </c>
      <c r="H23" s="115">
        <v>26</v>
      </c>
      <c r="I23" s="122"/>
      <c r="J23" s="117">
        <v>2</v>
      </c>
      <c r="K23" s="114">
        <v>9</v>
      </c>
      <c r="L23" s="114">
        <v>16</v>
      </c>
      <c r="M23" s="114">
        <v>23</v>
      </c>
      <c r="N23" s="115">
        <v>30</v>
      </c>
      <c r="O23" s="122"/>
      <c r="P23" s="117">
        <v>7</v>
      </c>
      <c r="Q23" s="114">
        <v>14</v>
      </c>
      <c r="R23" s="114">
        <v>21</v>
      </c>
      <c r="S23" s="116">
        <v>28</v>
      </c>
      <c r="T23" s="114">
        <v>4</v>
      </c>
      <c r="U23" s="114">
        <v>11</v>
      </c>
      <c r="V23" s="114">
        <v>18</v>
      </c>
      <c r="W23" s="115">
        <v>25</v>
      </c>
      <c r="X23" s="29"/>
      <c r="Y23" s="114">
        <v>2</v>
      </c>
      <c r="Z23" s="122">
        <v>9</v>
      </c>
      <c r="AA23" s="114">
        <v>16</v>
      </c>
    </row>
    <row r="24" spans="1:28" x14ac:dyDescent="0.25">
      <c r="A24" s="269" t="s">
        <v>5</v>
      </c>
      <c r="B24" s="120">
        <v>1</v>
      </c>
      <c r="C24" s="134" t="s">
        <v>26</v>
      </c>
      <c r="D24" s="134" t="s">
        <v>26</v>
      </c>
      <c r="E24" s="239" t="s">
        <v>28</v>
      </c>
      <c r="F24" s="239" t="s">
        <v>28</v>
      </c>
      <c r="G24" s="239" t="s">
        <v>28</v>
      </c>
      <c r="H24" s="239" t="s">
        <v>28</v>
      </c>
      <c r="I24" s="122"/>
      <c r="J24" s="239" t="s">
        <v>28</v>
      </c>
      <c r="K24" s="239" t="s">
        <v>28</v>
      </c>
      <c r="L24" s="239" t="s">
        <v>28</v>
      </c>
      <c r="M24" s="239" t="s">
        <v>28</v>
      </c>
      <c r="N24" s="239" t="s">
        <v>28</v>
      </c>
      <c r="O24" s="122"/>
      <c r="P24" s="239" t="s">
        <v>28</v>
      </c>
      <c r="Q24" s="239" t="s">
        <v>28</v>
      </c>
      <c r="R24" s="239" t="s">
        <v>28</v>
      </c>
      <c r="S24" s="116"/>
      <c r="T24" s="239" t="s">
        <v>28</v>
      </c>
      <c r="U24" s="239" t="s">
        <v>28</v>
      </c>
      <c r="V24" s="244" t="s">
        <v>28</v>
      </c>
      <c r="W24" s="239" t="s">
        <v>28</v>
      </c>
      <c r="X24" s="29"/>
      <c r="Y24" s="239" t="s">
        <v>28</v>
      </c>
      <c r="Z24" s="116"/>
      <c r="AA24" s="6"/>
    </row>
    <row r="25" spans="1:28" x14ac:dyDescent="0.25">
      <c r="A25" s="269"/>
      <c r="B25" s="120">
        <v>2</v>
      </c>
      <c r="C25" s="134" t="s">
        <v>26</v>
      </c>
      <c r="D25" s="134" t="s">
        <v>26</v>
      </c>
      <c r="E25" s="239" t="s">
        <v>28</v>
      </c>
      <c r="F25" s="239" t="s">
        <v>28</v>
      </c>
      <c r="G25" s="239" t="s">
        <v>28</v>
      </c>
      <c r="H25" s="239" t="s">
        <v>28</v>
      </c>
      <c r="I25" s="122"/>
      <c r="J25" s="239" t="s">
        <v>28</v>
      </c>
      <c r="K25" s="239" t="s">
        <v>28</v>
      </c>
      <c r="L25" s="239" t="s">
        <v>28</v>
      </c>
      <c r="M25" s="239" t="s">
        <v>28</v>
      </c>
      <c r="N25" s="239" t="s">
        <v>28</v>
      </c>
      <c r="O25" s="122"/>
      <c r="P25" s="239" t="s">
        <v>28</v>
      </c>
      <c r="Q25" s="239" t="s">
        <v>28</v>
      </c>
      <c r="R25" s="239" t="s">
        <v>28</v>
      </c>
      <c r="S25" s="125" t="s">
        <v>12</v>
      </c>
      <c r="T25" s="239" t="s">
        <v>28</v>
      </c>
      <c r="U25" s="239" t="s">
        <v>28</v>
      </c>
      <c r="V25" s="244" t="s">
        <v>28</v>
      </c>
      <c r="W25" s="239" t="s">
        <v>28</v>
      </c>
      <c r="X25" s="29"/>
      <c r="Y25" s="239" t="s">
        <v>28</v>
      </c>
      <c r="Z25" s="122"/>
      <c r="AA25" s="6"/>
    </row>
    <row r="26" spans="1:28" x14ac:dyDescent="0.25">
      <c r="A26" s="269"/>
      <c r="B26" s="120">
        <v>3</v>
      </c>
      <c r="C26" s="124" t="s">
        <v>24</v>
      </c>
      <c r="D26" s="124" t="s">
        <v>24</v>
      </c>
      <c r="E26" s="239" t="s">
        <v>28</v>
      </c>
      <c r="F26" s="239" t="s">
        <v>28</v>
      </c>
      <c r="G26" s="67" t="s">
        <v>104</v>
      </c>
      <c r="H26" s="67" t="s">
        <v>104</v>
      </c>
      <c r="I26" s="122"/>
      <c r="J26" s="67" t="s">
        <v>104</v>
      </c>
      <c r="K26" s="67" t="s">
        <v>104</v>
      </c>
      <c r="L26" s="67" t="s">
        <v>104</v>
      </c>
      <c r="M26" s="67" t="s">
        <v>104</v>
      </c>
      <c r="N26" s="67" t="s">
        <v>104</v>
      </c>
      <c r="O26" s="122"/>
      <c r="P26" s="67" t="s">
        <v>104</v>
      </c>
      <c r="Q26" s="67" t="s">
        <v>104</v>
      </c>
      <c r="R26" s="67" t="s">
        <v>104</v>
      </c>
      <c r="S26" s="122"/>
      <c r="T26" s="67" t="s">
        <v>104</v>
      </c>
      <c r="U26" s="67" t="s">
        <v>104</v>
      </c>
      <c r="V26" s="67" t="s">
        <v>104</v>
      </c>
      <c r="W26" s="67" t="s">
        <v>104</v>
      </c>
      <c r="X26" s="29"/>
      <c r="Y26" s="67" t="s">
        <v>104</v>
      </c>
      <c r="Z26" s="122"/>
      <c r="AA26" s="6"/>
    </row>
    <row r="27" spans="1:28" x14ac:dyDescent="0.25">
      <c r="A27" s="269"/>
      <c r="B27" s="120">
        <v>4</v>
      </c>
      <c r="C27" s="124" t="s">
        <v>24</v>
      </c>
      <c r="D27" s="124" t="s">
        <v>24</v>
      </c>
      <c r="E27" s="239" t="s">
        <v>28</v>
      </c>
      <c r="F27" s="239" t="s">
        <v>28</v>
      </c>
      <c r="G27" s="67" t="s">
        <v>104</v>
      </c>
      <c r="H27" s="67" t="s">
        <v>104</v>
      </c>
      <c r="I27" s="122"/>
      <c r="J27" s="67" t="s">
        <v>104</v>
      </c>
      <c r="K27" s="67" t="s">
        <v>104</v>
      </c>
      <c r="L27" s="67" t="s">
        <v>104</v>
      </c>
      <c r="M27" s="67" t="s">
        <v>104</v>
      </c>
      <c r="N27" s="67" t="s">
        <v>104</v>
      </c>
      <c r="O27" s="127"/>
      <c r="P27" s="67" t="s">
        <v>104</v>
      </c>
      <c r="Q27" s="67" t="s">
        <v>104</v>
      </c>
      <c r="R27" s="67" t="s">
        <v>104</v>
      </c>
      <c r="S27" s="127"/>
      <c r="T27" s="67" t="s">
        <v>104</v>
      </c>
      <c r="U27" s="67" t="s">
        <v>104</v>
      </c>
      <c r="V27" s="67" t="s">
        <v>104</v>
      </c>
      <c r="W27" s="67" t="s">
        <v>104</v>
      </c>
      <c r="X27" s="29"/>
      <c r="Y27" s="67" t="s">
        <v>104</v>
      </c>
      <c r="Z27" s="127"/>
      <c r="AA27" s="6"/>
    </row>
    <row r="28" spans="1:28" x14ac:dyDescent="0.25">
      <c r="A28" s="128"/>
      <c r="B28" s="120"/>
      <c r="C28" s="129">
        <v>23</v>
      </c>
      <c r="D28" s="138">
        <v>30</v>
      </c>
      <c r="E28" s="114">
        <v>6</v>
      </c>
      <c r="F28" s="114">
        <v>13</v>
      </c>
      <c r="G28" s="114">
        <v>20</v>
      </c>
      <c r="H28" s="115">
        <v>27</v>
      </c>
      <c r="I28" s="122"/>
      <c r="J28" s="117">
        <v>3</v>
      </c>
      <c r="K28" s="114">
        <v>10</v>
      </c>
      <c r="L28" s="114">
        <v>17</v>
      </c>
      <c r="M28" s="115">
        <v>24</v>
      </c>
      <c r="N28" s="116"/>
      <c r="O28" s="118">
        <v>1</v>
      </c>
      <c r="P28" s="114">
        <v>8</v>
      </c>
      <c r="Q28" s="114">
        <v>15</v>
      </c>
      <c r="R28" s="114">
        <v>22</v>
      </c>
      <c r="S28" s="119">
        <v>29</v>
      </c>
      <c r="T28" s="114">
        <v>5</v>
      </c>
      <c r="U28" s="114">
        <v>12</v>
      </c>
      <c r="V28" s="114">
        <v>19</v>
      </c>
      <c r="W28" s="115">
        <v>26</v>
      </c>
      <c r="X28" s="29"/>
      <c r="Y28" s="114">
        <v>3</v>
      </c>
      <c r="Z28" s="119">
        <v>10</v>
      </c>
      <c r="AA28" s="114"/>
    </row>
    <row r="29" spans="1:28" x14ac:dyDescent="0.25">
      <c r="A29" s="270" t="s">
        <v>6</v>
      </c>
      <c r="B29" s="139">
        <v>1</v>
      </c>
      <c r="C29" s="110"/>
      <c r="D29" s="140"/>
      <c r="E29" s="141"/>
      <c r="F29" s="142"/>
      <c r="G29" s="142"/>
      <c r="H29" s="239" t="s">
        <v>28</v>
      </c>
      <c r="I29" s="122"/>
      <c r="J29" s="144"/>
      <c r="K29" s="144"/>
      <c r="L29" s="239" t="s">
        <v>28</v>
      </c>
      <c r="M29" s="143"/>
      <c r="N29" s="122"/>
      <c r="O29" s="121" t="s">
        <v>23</v>
      </c>
      <c r="P29" s="249" t="s">
        <v>25</v>
      </c>
      <c r="Q29" s="121" t="s">
        <v>23</v>
      </c>
      <c r="R29" s="239" t="s">
        <v>28</v>
      </c>
      <c r="S29" s="67" t="s">
        <v>104</v>
      </c>
      <c r="T29" s="142"/>
      <c r="U29" s="239" t="s">
        <v>28</v>
      </c>
      <c r="V29" s="239" t="s">
        <v>28</v>
      </c>
      <c r="X29" s="29"/>
      <c r="Y29" s="6"/>
      <c r="Z29" s="239" t="s">
        <v>28</v>
      </c>
      <c r="AA29" s="142"/>
    </row>
    <row r="30" spans="1:28" x14ac:dyDescent="0.25">
      <c r="A30" s="270"/>
      <c r="B30" s="139">
        <v>2</v>
      </c>
      <c r="C30" s="110"/>
      <c r="D30" s="140"/>
      <c r="E30" s="141"/>
      <c r="F30" s="142"/>
      <c r="G30" s="142"/>
      <c r="H30" s="239" t="s">
        <v>28</v>
      </c>
      <c r="I30" s="122"/>
      <c r="J30" s="144"/>
      <c r="K30" s="144"/>
      <c r="L30" s="239" t="s">
        <v>28</v>
      </c>
      <c r="M30" s="143"/>
      <c r="N30" s="122"/>
      <c r="O30" s="121" t="s">
        <v>23</v>
      </c>
      <c r="P30" s="249" t="s">
        <v>25</v>
      </c>
      <c r="Q30" s="121" t="s">
        <v>23</v>
      </c>
      <c r="R30" s="239" t="s">
        <v>28</v>
      </c>
      <c r="S30" s="67" t="s">
        <v>104</v>
      </c>
      <c r="T30" s="144"/>
      <c r="U30" s="239" t="s">
        <v>28</v>
      </c>
      <c r="V30" s="239" t="s">
        <v>28</v>
      </c>
      <c r="X30" s="30"/>
      <c r="Y30" s="6"/>
      <c r="Z30" s="239" t="s">
        <v>28</v>
      </c>
      <c r="AA30" s="142"/>
    </row>
    <row r="31" spans="1:28" x14ac:dyDescent="0.25">
      <c r="A31" s="270"/>
      <c r="B31" s="139">
        <v>3</v>
      </c>
      <c r="C31" s="110"/>
      <c r="D31" s="140"/>
      <c r="E31" s="141"/>
      <c r="F31" s="142"/>
      <c r="G31" s="142"/>
      <c r="H31" s="239" t="s">
        <v>28</v>
      </c>
      <c r="I31" s="122"/>
      <c r="J31" s="144"/>
      <c r="K31" s="144"/>
      <c r="L31" s="239" t="s">
        <v>28</v>
      </c>
      <c r="M31" s="143"/>
      <c r="N31" s="122"/>
      <c r="O31" s="121" t="s">
        <v>23</v>
      </c>
      <c r="P31" s="249" t="s">
        <v>25</v>
      </c>
      <c r="Q31" s="142"/>
      <c r="R31" s="239" t="s">
        <v>28</v>
      </c>
      <c r="S31" s="239" t="s">
        <v>28</v>
      </c>
      <c r="T31" s="144"/>
      <c r="U31" s="239" t="s">
        <v>28</v>
      </c>
      <c r="V31" s="239" t="s">
        <v>28</v>
      </c>
      <c r="W31" s="144"/>
      <c r="X31" s="30"/>
      <c r="Y31" s="6"/>
      <c r="Z31" s="239" t="s">
        <v>28</v>
      </c>
      <c r="AA31" s="142"/>
    </row>
    <row r="32" spans="1:28" ht="15.75" thickBot="1" x14ac:dyDescent="0.3">
      <c r="A32" s="270"/>
      <c r="B32" s="139">
        <v>4</v>
      </c>
      <c r="C32" s="110"/>
      <c r="D32" s="140"/>
      <c r="E32" s="141"/>
      <c r="F32" s="142"/>
      <c r="G32" s="142"/>
      <c r="H32" s="239" t="s">
        <v>28</v>
      </c>
      <c r="I32" s="127"/>
      <c r="J32" s="144"/>
      <c r="K32" s="144"/>
      <c r="L32" s="239" t="s">
        <v>28</v>
      </c>
      <c r="M32" s="143"/>
      <c r="N32" s="127"/>
      <c r="O32" s="121" t="s">
        <v>23</v>
      </c>
      <c r="P32" s="249" t="s">
        <v>25</v>
      </c>
      <c r="Q32" s="142"/>
      <c r="R32" s="239" t="s">
        <v>28</v>
      </c>
      <c r="S32" s="239" t="s">
        <v>28</v>
      </c>
      <c r="T32" s="144"/>
      <c r="U32" s="239" t="s">
        <v>28</v>
      </c>
      <c r="V32" s="239" t="s">
        <v>28</v>
      </c>
      <c r="W32" s="144"/>
      <c r="X32" s="30"/>
      <c r="Y32" s="6"/>
      <c r="Z32" s="239" t="s">
        <v>28</v>
      </c>
      <c r="AA32" s="145"/>
    </row>
    <row r="33" spans="1:27" x14ac:dyDescent="0.25">
      <c r="A33" s="279" t="s">
        <v>14</v>
      </c>
      <c r="B33" s="280"/>
      <c r="C33" s="281" t="s">
        <v>15</v>
      </c>
      <c r="D33" s="282"/>
      <c r="E33" s="282"/>
      <c r="F33" s="282"/>
      <c r="G33" s="282"/>
      <c r="H33" s="283"/>
      <c r="I33" s="284" t="s">
        <v>16</v>
      </c>
      <c r="J33" s="285"/>
      <c r="K33" s="285"/>
      <c r="L33" s="285"/>
      <c r="M33" s="285"/>
      <c r="N33" s="285"/>
      <c r="O33" s="280"/>
      <c r="P33" s="146" t="s">
        <v>17</v>
      </c>
      <c r="Q33" s="147" t="s">
        <v>18</v>
      </c>
      <c r="R33" s="147" t="s">
        <v>19</v>
      </c>
      <c r="S33" s="147" t="s">
        <v>20</v>
      </c>
      <c r="T33" s="146" t="s">
        <v>21</v>
      </c>
      <c r="U33" s="148" t="s">
        <v>22</v>
      </c>
      <c r="V33" s="149"/>
      <c r="W33" s="290"/>
      <c r="X33" s="290"/>
      <c r="Y33" s="290"/>
      <c r="Z33" s="290"/>
      <c r="AA33" s="291"/>
    </row>
    <row r="34" spans="1:27" x14ac:dyDescent="0.25">
      <c r="A34" s="286" t="s">
        <v>23</v>
      </c>
      <c r="B34" s="287"/>
      <c r="C34" s="288" t="s">
        <v>29</v>
      </c>
      <c r="D34" s="288"/>
      <c r="E34" s="288"/>
      <c r="F34" s="288"/>
      <c r="G34" s="288"/>
      <c r="H34" s="288"/>
      <c r="I34" s="289" t="s">
        <v>36</v>
      </c>
      <c r="J34" s="289"/>
      <c r="K34" s="289"/>
      <c r="L34" s="289"/>
      <c r="M34" s="289"/>
      <c r="N34" s="289"/>
      <c r="O34" s="289"/>
      <c r="P34" s="150">
        <v>60</v>
      </c>
      <c r="Q34" s="150">
        <v>4</v>
      </c>
      <c r="R34" s="151"/>
      <c r="S34" s="151"/>
      <c r="T34" s="152">
        <f>COUNTIF(A4:AA33,"LE2")</f>
        <v>60</v>
      </c>
      <c r="U34" s="153"/>
      <c r="V34" s="154"/>
      <c r="W34" s="317"/>
      <c r="X34" s="317"/>
      <c r="Y34" s="317"/>
      <c r="Z34" s="317"/>
      <c r="AA34" s="318"/>
    </row>
    <row r="35" spans="1:27" x14ac:dyDescent="0.25">
      <c r="A35" s="310" t="s">
        <v>24</v>
      </c>
      <c r="B35" s="311"/>
      <c r="C35" s="312" t="s">
        <v>30</v>
      </c>
      <c r="D35" s="312"/>
      <c r="E35" s="312"/>
      <c r="F35" s="312"/>
      <c r="G35" s="312"/>
      <c r="H35" s="312"/>
      <c r="I35" s="313" t="s">
        <v>37</v>
      </c>
      <c r="J35" s="313"/>
      <c r="K35" s="313"/>
      <c r="L35" s="313"/>
      <c r="M35" s="313"/>
      <c r="N35" s="313"/>
      <c r="O35" s="313"/>
      <c r="P35" s="155">
        <v>60</v>
      </c>
      <c r="Q35" s="155">
        <v>4</v>
      </c>
      <c r="R35" s="156"/>
      <c r="S35" s="156"/>
      <c r="T35" s="157">
        <f>COUNTIF(A4:AA33,"FF")</f>
        <v>60</v>
      </c>
      <c r="U35" s="153"/>
      <c r="V35" s="154"/>
      <c r="W35" s="317"/>
      <c r="X35" s="317"/>
      <c r="Y35" s="317"/>
      <c r="Z35" s="317"/>
      <c r="AA35" s="318"/>
    </row>
    <row r="36" spans="1:27" x14ac:dyDescent="0.25">
      <c r="A36" s="320" t="s">
        <v>25</v>
      </c>
      <c r="B36" s="321"/>
      <c r="C36" s="322" t="s">
        <v>31</v>
      </c>
      <c r="D36" s="322"/>
      <c r="E36" s="322"/>
      <c r="F36" s="322"/>
      <c r="G36" s="322"/>
      <c r="H36" s="322"/>
      <c r="I36" s="323" t="s">
        <v>38</v>
      </c>
      <c r="J36" s="323"/>
      <c r="K36" s="323"/>
      <c r="L36" s="323"/>
      <c r="M36" s="323"/>
      <c r="N36" s="323"/>
      <c r="O36" s="323"/>
      <c r="P36" s="158">
        <v>60</v>
      </c>
      <c r="Q36" s="158">
        <v>4</v>
      </c>
      <c r="R36" s="159"/>
      <c r="S36" s="159"/>
      <c r="T36" s="160">
        <f>COUNTIF(A4:AA33,"PEII")</f>
        <v>60</v>
      </c>
      <c r="U36" s="153"/>
      <c r="V36" s="317"/>
      <c r="W36" s="317"/>
      <c r="X36" s="317"/>
      <c r="Y36" s="317"/>
      <c r="Z36" s="317"/>
      <c r="AA36" s="318"/>
    </row>
    <row r="37" spans="1:27" x14ac:dyDescent="0.25">
      <c r="A37" s="302" t="s">
        <v>26</v>
      </c>
      <c r="B37" s="303"/>
      <c r="C37" s="304" t="s">
        <v>32</v>
      </c>
      <c r="D37" s="304"/>
      <c r="E37" s="304"/>
      <c r="F37" s="304"/>
      <c r="G37" s="304"/>
      <c r="H37" s="304"/>
      <c r="I37" s="305" t="s">
        <v>39</v>
      </c>
      <c r="J37" s="305"/>
      <c r="K37" s="305"/>
      <c r="L37" s="305"/>
      <c r="M37" s="305"/>
      <c r="N37" s="305"/>
      <c r="O37" s="305"/>
      <c r="P37" s="161">
        <v>40</v>
      </c>
      <c r="Q37" s="161">
        <v>2</v>
      </c>
      <c r="R37" s="162"/>
      <c r="S37" s="162"/>
      <c r="T37" s="163">
        <f>COUNTIF(A4:AA33,"FS")</f>
        <v>40</v>
      </c>
      <c r="U37" s="319"/>
      <c r="V37" s="317"/>
      <c r="W37" s="317"/>
      <c r="X37" s="317"/>
      <c r="Y37" s="317"/>
      <c r="Z37" s="317"/>
      <c r="AA37" s="318"/>
    </row>
    <row r="38" spans="1:27" x14ac:dyDescent="0.25">
      <c r="A38" s="306" t="s">
        <v>104</v>
      </c>
      <c r="B38" s="307"/>
      <c r="C38" s="308" t="s">
        <v>33</v>
      </c>
      <c r="D38" s="308"/>
      <c r="E38" s="308"/>
      <c r="F38" s="308"/>
      <c r="G38" s="308"/>
      <c r="H38" s="308"/>
      <c r="I38" s="309" t="s">
        <v>123</v>
      </c>
      <c r="J38" s="309"/>
      <c r="K38" s="309"/>
      <c r="L38" s="309"/>
      <c r="M38" s="309"/>
      <c r="N38" s="309"/>
      <c r="O38" s="309"/>
      <c r="P38" s="164">
        <v>60</v>
      </c>
      <c r="Q38" s="164">
        <v>4</v>
      </c>
      <c r="R38" s="165"/>
      <c r="S38" s="165"/>
      <c r="T38" s="166">
        <v>60</v>
      </c>
      <c r="U38" s="153"/>
      <c r="V38" s="317"/>
      <c r="W38" s="317"/>
      <c r="X38" s="317"/>
      <c r="Y38" s="317"/>
      <c r="Z38" s="317"/>
      <c r="AA38" s="318"/>
    </row>
    <row r="39" spans="1:27" x14ac:dyDescent="0.25">
      <c r="A39" s="292" t="s">
        <v>27</v>
      </c>
      <c r="B39" s="293"/>
      <c r="C39" s="294" t="s">
        <v>34</v>
      </c>
      <c r="D39" s="294"/>
      <c r="E39" s="294"/>
      <c r="F39" s="294"/>
      <c r="G39" s="294"/>
      <c r="H39" s="294"/>
      <c r="I39" s="295" t="s">
        <v>41</v>
      </c>
      <c r="J39" s="295"/>
      <c r="K39" s="295"/>
      <c r="L39" s="295"/>
      <c r="M39" s="295"/>
      <c r="N39" s="295"/>
      <c r="O39" s="295"/>
      <c r="P39" s="167">
        <v>50</v>
      </c>
      <c r="Q39" s="167">
        <v>4</v>
      </c>
      <c r="R39" s="168"/>
      <c r="S39" s="168"/>
      <c r="T39" s="169">
        <f>COUNTIF(A4:AA33,"MPC")</f>
        <v>50</v>
      </c>
      <c r="U39" s="153"/>
      <c r="V39" s="317"/>
      <c r="W39" s="317"/>
      <c r="X39" s="317"/>
      <c r="Y39" s="317"/>
      <c r="Z39" s="317"/>
      <c r="AA39" s="318"/>
    </row>
    <row r="40" spans="1:27" x14ac:dyDescent="0.25">
      <c r="A40" s="296" t="s">
        <v>28</v>
      </c>
      <c r="B40" s="297"/>
      <c r="C40" s="298" t="s">
        <v>35</v>
      </c>
      <c r="D40" s="299"/>
      <c r="E40" s="299"/>
      <c r="F40" s="299"/>
      <c r="G40" s="299"/>
      <c r="H40" s="300"/>
      <c r="I40" s="301" t="s">
        <v>80</v>
      </c>
      <c r="J40" s="301"/>
      <c r="K40" s="301"/>
      <c r="L40" s="301"/>
      <c r="M40" s="301"/>
      <c r="N40" s="301"/>
      <c r="O40" s="301"/>
      <c r="P40" s="170">
        <v>100</v>
      </c>
      <c r="Q40" s="170">
        <v>6</v>
      </c>
      <c r="R40" s="171"/>
      <c r="S40" s="171"/>
      <c r="T40" s="172">
        <f>COUNTIF(A4:AA33,"PCCI")</f>
        <v>100</v>
      </c>
      <c r="U40" s="153"/>
      <c r="V40" s="317"/>
      <c r="W40" s="317"/>
      <c r="X40" s="317"/>
      <c r="Y40" s="317"/>
      <c r="Z40" s="317"/>
      <c r="AA40" s="318"/>
    </row>
    <row r="41" spans="1:27" ht="15.75" thickBot="1" x14ac:dyDescent="0.3">
      <c r="A41" s="314" t="s">
        <v>21</v>
      </c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6"/>
      <c r="P41" s="173">
        <f>SUM(P34:P40)</f>
        <v>430</v>
      </c>
      <c r="Q41" s="173">
        <f>SUM(Q34:Q40)</f>
        <v>28</v>
      </c>
      <c r="R41" s="173"/>
      <c r="S41" s="173"/>
      <c r="T41" s="173">
        <f>SUM(T34:T40)</f>
        <v>430</v>
      </c>
      <c r="U41" s="174"/>
      <c r="V41" s="315"/>
      <c r="W41" s="315"/>
      <c r="X41" s="315"/>
      <c r="Y41" s="315"/>
      <c r="Z41" s="315"/>
      <c r="AA41" s="316"/>
    </row>
  </sheetData>
  <mergeCells count="48">
    <mergeCell ref="A41:O41"/>
    <mergeCell ref="W34:AA34"/>
    <mergeCell ref="W35:AA35"/>
    <mergeCell ref="V36:AA36"/>
    <mergeCell ref="U37:AA37"/>
    <mergeCell ref="V38:AA38"/>
    <mergeCell ref="V39:AA39"/>
    <mergeCell ref="V40:AA40"/>
    <mergeCell ref="V41:AA41"/>
    <mergeCell ref="A36:B36"/>
    <mergeCell ref="C36:H36"/>
    <mergeCell ref="I36:O36"/>
    <mergeCell ref="W33:AA33"/>
    <mergeCell ref="A39:B39"/>
    <mergeCell ref="C39:H39"/>
    <mergeCell ref="I39:O39"/>
    <mergeCell ref="A40:B40"/>
    <mergeCell ref="C40:H40"/>
    <mergeCell ref="I40:O40"/>
    <mergeCell ref="A37:B37"/>
    <mergeCell ref="C37:H37"/>
    <mergeCell ref="I37:O37"/>
    <mergeCell ref="A38:B38"/>
    <mergeCell ref="C38:H38"/>
    <mergeCell ref="I38:O38"/>
    <mergeCell ref="A35:B35"/>
    <mergeCell ref="C35:H35"/>
    <mergeCell ref="I35:O35"/>
    <mergeCell ref="A33:B33"/>
    <mergeCell ref="C33:H33"/>
    <mergeCell ref="I33:O33"/>
    <mergeCell ref="A34:B34"/>
    <mergeCell ref="C34:H34"/>
    <mergeCell ref="I34:O34"/>
    <mergeCell ref="Y2:AA2"/>
    <mergeCell ref="A24:A27"/>
    <mergeCell ref="A29:A32"/>
    <mergeCell ref="A1:X1"/>
    <mergeCell ref="C2:D2"/>
    <mergeCell ref="E2:I2"/>
    <mergeCell ref="J2:N2"/>
    <mergeCell ref="O2:S2"/>
    <mergeCell ref="T2:X2"/>
    <mergeCell ref="A4:A8"/>
    <mergeCell ref="A9:A12"/>
    <mergeCell ref="A14:A17"/>
    <mergeCell ref="A19:A22"/>
    <mergeCell ref="C3:C12"/>
  </mergeCells>
  <pageMargins left="0.25" right="0.25" top="0.75" bottom="0.75" header="0.3" footer="0.3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tabSelected="1" zoomScale="70" zoomScaleNormal="70" workbookViewId="0">
      <selection activeCell="V36" sqref="V36:AA36"/>
    </sheetView>
  </sheetViews>
  <sheetFormatPr defaultRowHeight="15" x14ac:dyDescent="0.25"/>
  <sheetData>
    <row r="1" spans="1:27" ht="20.25" x14ac:dyDescent="0.3">
      <c r="A1" s="331" t="s">
        <v>127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47"/>
      <c r="Z1" s="47"/>
      <c r="AA1" s="47"/>
    </row>
    <row r="2" spans="1:27" ht="14.1" customHeight="1" x14ac:dyDescent="0.25">
      <c r="A2" s="36" t="s">
        <v>13</v>
      </c>
      <c r="B2" s="36"/>
      <c r="C2" s="333"/>
      <c r="D2" s="333"/>
      <c r="E2" s="333" t="s">
        <v>7</v>
      </c>
      <c r="F2" s="333"/>
      <c r="G2" s="333"/>
      <c r="H2" s="333"/>
      <c r="I2" s="333"/>
      <c r="J2" s="334" t="s">
        <v>8</v>
      </c>
      <c r="K2" s="334"/>
      <c r="L2" s="334"/>
      <c r="M2" s="334"/>
      <c r="N2" s="333"/>
      <c r="O2" s="333" t="s">
        <v>9</v>
      </c>
      <c r="P2" s="333"/>
      <c r="Q2" s="333"/>
      <c r="R2" s="333"/>
      <c r="S2" s="333"/>
      <c r="T2" s="333" t="s">
        <v>10</v>
      </c>
      <c r="U2" s="333"/>
      <c r="V2" s="333"/>
      <c r="W2" s="333"/>
      <c r="X2" s="333"/>
      <c r="Y2" s="327" t="s">
        <v>11</v>
      </c>
      <c r="Z2" s="328"/>
      <c r="AA2" s="329"/>
    </row>
    <row r="3" spans="1:27" x14ac:dyDescent="0.25">
      <c r="A3" s="48" t="s">
        <v>0</v>
      </c>
      <c r="B3" s="37"/>
      <c r="C3" s="42"/>
      <c r="D3" s="38">
        <v>25</v>
      </c>
      <c r="E3" s="8">
        <v>1</v>
      </c>
      <c r="F3" s="9">
        <v>8</v>
      </c>
      <c r="G3" s="9">
        <v>15</v>
      </c>
      <c r="H3" s="9">
        <v>22</v>
      </c>
      <c r="I3" s="14">
        <v>29</v>
      </c>
      <c r="J3" s="23"/>
      <c r="K3" s="18">
        <v>5</v>
      </c>
      <c r="L3" s="9">
        <v>12</v>
      </c>
      <c r="M3" s="9">
        <v>19</v>
      </c>
      <c r="N3" s="14">
        <v>26</v>
      </c>
      <c r="O3" s="23"/>
      <c r="P3" s="24">
        <v>3</v>
      </c>
      <c r="Q3" s="20">
        <v>10</v>
      </c>
      <c r="R3" s="20">
        <v>17</v>
      </c>
      <c r="S3" s="20">
        <v>24</v>
      </c>
      <c r="T3" s="9">
        <v>31</v>
      </c>
      <c r="U3" s="9">
        <v>7</v>
      </c>
      <c r="V3" s="9">
        <v>14</v>
      </c>
      <c r="W3" s="9">
        <v>21</v>
      </c>
      <c r="X3" s="9">
        <v>28</v>
      </c>
      <c r="Y3" s="9"/>
      <c r="Z3" s="9">
        <v>5</v>
      </c>
      <c r="AA3" s="9">
        <v>12</v>
      </c>
    </row>
    <row r="4" spans="1:27" x14ac:dyDescent="0.25">
      <c r="A4" s="330" t="s">
        <v>1</v>
      </c>
      <c r="B4" s="1">
        <v>1</v>
      </c>
      <c r="C4" s="43"/>
      <c r="D4" s="252" t="s">
        <v>46</v>
      </c>
      <c r="E4" s="252" t="s">
        <v>46</v>
      </c>
      <c r="F4" s="252" t="s">
        <v>46</v>
      </c>
      <c r="G4" s="252" t="s">
        <v>46</v>
      </c>
      <c r="H4" s="252" t="s">
        <v>46</v>
      </c>
      <c r="I4" s="252" t="s">
        <v>46</v>
      </c>
      <c r="J4" s="26"/>
      <c r="K4" s="252" t="s">
        <v>46</v>
      </c>
      <c r="L4" s="252" t="s">
        <v>46</v>
      </c>
      <c r="M4" s="252" t="s">
        <v>46</v>
      </c>
      <c r="N4" s="252" t="s">
        <v>46</v>
      </c>
      <c r="O4" s="26"/>
      <c r="P4" s="252" t="s">
        <v>46</v>
      </c>
      <c r="Q4" s="73" t="s">
        <v>48</v>
      </c>
      <c r="R4" s="73" t="s">
        <v>48</v>
      </c>
      <c r="S4" s="73" t="s">
        <v>48</v>
      </c>
      <c r="T4" s="73" t="s">
        <v>48</v>
      </c>
      <c r="U4" s="73" t="s">
        <v>48</v>
      </c>
      <c r="V4" s="74" t="s">
        <v>45</v>
      </c>
      <c r="W4" s="74" t="s">
        <v>45</v>
      </c>
      <c r="X4" s="74" t="s">
        <v>45</v>
      </c>
      <c r="Y4" s="74" t="s">
        <v>45</v>
      </c>
      <c r="Z4" s="74" t="s">
        <v>45</v>
      </c>
      <c r="AA4" s="74" t="s">
        <v>45</v>
      </c>
    </row>
    <row r="5" spans="1:27" x14ac:dyDescent="0.25">
      <c r="A5" s="330"/>
      <c r="B5" s="1">
        <v>2</v>
      </c>
      <c r="C5" s="43"/>
      <c r="D5" s="252" t="s">
        <v>46</v>
      </c>
      <c r="E5" s="252" t="s">
        <v>46</v>
      </c>
      <c r="F5" s="252" t="s">
        <v>46</v>
      </c>
      <c r="G5" s="252" t="s">
        <v>46</v>
      </c>
      <c r="H5" s="252" t="s">
        <v>46</v>
      </c>
      <c r="I5" s="252" t="s">
        <v>46</v>
      </c>
      <c r="J5" s="26"/>
      <c r="K5" s="252" t="s">
        <v>46</v>
      </c>
      <c r="L5" s="252" t="s">
        <v>46</v>
      </c>
      <c r="M5" s="252" t="s">
        <v>46</v>
      </c>
      <c r="N5" s="252" t="s">
        <v>46</v>
      </c>
      <c r="O5" s="26"/>
      <c r="P5" s="252" t="s">
        <v>46</v>
      </c>
      <c r="Q5" s="73" t="s">
        <v>48</v>
      </c>
      <c r="R5" s="73" t="s">
        <v>48</v>
      </c>
      <c r="S5" s="73" t="s">
        <v>48</v>
      </c>
      <c r="T5" s="73" t="s">
        <v>48</v>
      </c>
      <c r="U5" s="73" t="s">
        <v>48</v>
      </c>
      <c r="V5" s="74" t="s">
        <v>45</v>
      </c>
      <c r="W5" s="74" t="s">
        <v>45</v>
      </c>
      <c r="X5" s="74" t="s">
        <v>45</v>
      </c>
      <c r="Y5" s="74" t="s">
        <v>45</v>
      </c>
      <c r="Z5" s="74" t="s">
        <v>45</v>
      </c>
      <c r="AA5" s="74" t="s">
        <v>45</v>
      </c>
    </row>
    <row r="6" spans="1:27" x14ac:dyDescent="0.25">
      <c r="A6" s="330"/>
      <c r="B6" s="1">
        <v>3</v>
      </c>
      <c r="C6" s="43"/>
      <c r="D6" s="71" t="s">
        <v>42</v>
      </c>
      <c r="E6" s="71" t="s">
        <v>42</v>
      </c>
      <c r="F6" s="71" t="s">
        <v>42</v>
      </c>
      <c r="G6" s="71" t="s">
        <v>42</v>
      </c>
      <c r="H6" s="71" t="s">
        <v>42</v>
      </c>
      <c r="I6" s="71" t="s">
        <v>42</v>
      </c>
      <c r="J6" s="26"/>
      <c r="K6" s="252" t="s">
        <v>46</v>
      </c>
      <c r="L6" s="72" t="s">
        <v>43</v>
      </c>
      <c r="M6" s="72" t="s">
        <v>43</v>
      </c>
      <c r="N6" s="72" t="s">
        <v>43</v>
      </c>
      <c r="O6" s="26"/>
      <c r="P6" s="72" t="s">
        <v>43</v>
      </c>
      <c r="Q6" s="72" t="s">
        <v>43</v>
      </c>
      <c r="R6" s="72" t="s">
        <v>43</v>
      </c>
      <c r="S6" s="72" t="s">
        <v>43</v>
      </c>
      <c r="T6" s="72" t="s">
        <v>43</v>
      </c>
      <c r="U6" s="72" t="s">
        <v>43</v>
      </c>
      <c r="V6" s="72" t="s">
        <v>43</v>
      </c>
      <c r="W6" s="72" t="s">
        <v>43</v>
      </c>
      <c r="X6" s="72" t="s">
        <v>43</v>
      </c>
      <c r="Y6" s="72" t="s">
        <v>43</v>
      </c>
      <c r="Z6" s="72" t="s">
        <v>43</v>
      </c>
    </row>
    <row r="7" spans="1:27" x14ac:dyDescent="0.25">
      <c r="A7" s="330"/>
      <c r="B7" s="1">
        <v>4</v>
      </c>
      <c r="C7" s="43"/>
      <c r="D7" s="71" t="s">
        <v>42</v>
      </c>
      <c r="E7" s="71" t="s">
        <v>42</v>
      </c>
      <c r="F7" s="71" t="s">
        <v>42</v>
      </c>
      <c r="G7" s="71" t="s">
        <v>42</v>
      </c>
      <c r="H7" s="71" t="s">
        <v>42</v>
      </c>
      <c r="I7" s="71" t="s">
        <v>42</v>
      </c>
      <c r="J7" s="26"/>
      <c r="K7" s="252" t="s">
        <v>46</v>
      </c>
      <c r="L7" s="72" t="s">
        <v>43</v>
      </c>
      <c r="M7" s="72" t="s">
        <v>43</v>
      </c>
      <c r="N7" s="72" t="s">
        <v>43</v>
      </c>
      <c r="O7" s="26"/>
      <c r="P7" s="72" t="s">
        <v>43</v>
      </c>
      <c r="Q7" s="72" t="s">
        <v>43</v>
      </c>
      <c r="R7" s="72" t="s">
        <v>43</v>
      </c>
      <c r="S7" s="72" t="s">
        <v>43</v>
      </c>
      <c r="T7" s="72" t="s">
        <v>43</v>
      </c>
      <c r="U7" s="72" t="s">
        <v>43</v>
      </c>
      <c r="V7" s="72" t="s">
        <v>43</v>
      </c>
      <c r="W7" s="72" t="s">
        <v>43</v>
      </c>
      <c r="X7" s="72" t="s">
        <v>43</v>
      </c>
      <c r="Y7" s="72" t="s">
        <v>43</v>
      </c>
      <c r="Z7" s="72" t="s">
        <v>43</v>
      </c>
    </row>
    <row r="8" spans="1:27" x14ac:dyDescent="0.25">
      <c r="A8" s="330"/>
      <c r="B8" s="1"/>
      <c r="C8" s="43"/>
      <c r="D8" s="40">
        <v>26</v>
      </c>
      <c r="E8" s="9">
        <v>2</v>
      </c>
      <c r="F8" s="9">
        <v>9</v>
      </c>
      <c r="G8" s="9">
        <v>16</v>
      </c>
      <c r="H8" s="9">
        <v>23</v>
      </c>
      <c r="I8" s="14">
        <v>30</v>
      </c>
      <c r="J8" s="26"/>
      <c r="K8" s="18">
        <v>6</v>
      </c>
      <c r="L8" s="9">
        <v>13</v>
      </c>
      <c r="M8" s="9">
        <v>20</v>
      </c>
      <c r="N8" s="14">
        <v>27</v>
      </c>
      <c r="O8" s="26"/>
      <c r="P8" s="18">
        <v>4</v>
      </c>
      <c r="Q8" s="9">
        <v>11</v>
      </c>
      <c r="R8" s="9">
        <v>18</v>
      </c>
      <c r="S8" s="9">
        <v>25</v>
      </c>
      <c r="T8" s="9">
        <v>1</v>
      </c>
      <c r="U8" s="9">
        <v>8</v>
      </c>
      <c r="V8" s="23">
        <v>15</v>
      </c>
      <c r="W8" s="9">
        <v>22</v>
      </c>
      <c r="X8" s="9">
        <v>29</v>
      </c>
      <c r="Y8" s="9"/>
      <c r="Z8" s="9">
        <v>6</v>
      </c>
      <c r="AA8" s="9">
        <v>13</v>
      </c>
    </row>
    <row r="9" spans="1:27" x14ac:dyDescent="0.25">
      <c r="A9" s="330" t="s">
        <v>2</v>
      </c>
      <c r="B9" s="1">
        <v>1</v>
      </c>
      <c r="C9" s="43"/>
      <c r="D9" s="251" t="s">
        <v>47</v>
      </c>
      <c r="E9" s="251" t="s">
        <v>47</v>
      </c>
      <c r="F9" s="251" t="s">
        <v>47</v>
      </c>
      <c r="G9" s="73" t="s">
        <v>48</v>
      </c>
      <c r="H9" s="73" t="s">
        <v>48</v>
      </c>
      <c r="I9" s="73" t="s">
        <v>48</v>
      </c>
      <c r="J9" s="26"/>
      <c r="K9" s="73" t="s">
        <v>48</v>
      </c>
      <c r="L9" s="73" t="s">
        <v>48</v>
      </c>
      <c r="M9" s="73" t="s">
        <v>48</v>
      </c>
      <c r="N9" s="73" t="s">
        <v>48</v>
      </c>
      <c r="O9" s="26"/>
      <c r="P9" s="73" t="s">
        <v>48</v>
      </c>
      <c r="Q9" s="73" t="s">
        <v>48</v>
      </c>
      <c r="R9" s="73" t="s">
        <v>48</v>
      </c>
      <c r="S9" s="73" t="s">
        <v>48</v>
      </c>
      <c r="T9" s="73" t="s">
        <v>48</v>
      </c>
      <c r="U9" s="73" t="s">
        <v>48</v>
      </c>
      <c r="V9" s="23"/>
      <c r="W9" s="73" t="s">
        <v>48</v>
      </c>
      <c r="X9" s="73" t="s">
        <v>48</v>
      </c>
      <c r="Y9" s="73" t="s">
        <v>48</v>
      </c>
      <c r="Z9" s="73" t="s">
        <v>48</v>
      </c>
    </row>
    <row r="10" spans="1:27" x14ac:dyDescent="0.25">
      <c r="A10" s="330"/>
      <c r="B10" s="1">
        <v>2</v>
      </c>
      <c r="C10" s="43"/>
      <c r="D10" s="251" t="s">
        <v>47</v>
      </c>
      <c r="E10" s="251" t="s">
        <v>47</v>
      </c>
      <c r="F10" s="251" t="s">
        <v>47</v>
      </c>
      <c r="G10" s="73" t="s">
        <v>48</v>
      </c>
      <c r="H10" s="73" t="s">
        <v>48</v>
      </c>
      <c r="I10" s="73" t="s">
        <v>48</v>
      </c>
      <c r="J10" s="26"/>
      <c r="K10" s="73" t="s">
        <v>48</v>
      </c>
      <c r="L10" s="73" t="s">
        <v>48</v>
      </c>
      <c r="M10" s="73" t="s">
        <v>48</v>
      </c>
      <c r="N10" s="73" t="s">
        <v>48</v>
      </c>
      <c r="O10" s="26"/>
      <c r="P10" s="73" t="s">
        <v>48</v>
      </c>
      <c r="Q10" s="73" t="s">
        <v>48</v>
      </c>
      <c r="R10" s="73" t="s">
        <v>48</v>
      </c>
      <c r="S10" s="73" t="s">
        <v>48</v>
      </c>
      <c r="T10" s="73" t="s">
        <v>48</v>
      </c>
      <c r="U10" s="73" t="s">
        <v>48</v>
      </c>
      <c r="V10" s="50" t="s">
        <v>12</v>
      </c>
      <c r="W10" s="73" t="s">
        <v>48</v>
      </c>
      <c r="X10" s="73" t="s">
        <v>48</v>
      </c>
      <c r="Y10" s="73" t="s">
        <v>48</v>
      </c>
      <c r="Z10" s="73" t="s">
        <v>48</v>
      </c>
    </row>
    <row r="11" spans="1:27" x14ac:dyDescent="0.25">
      <c r="A11" s="330"/>
      <c r="B11" s="1">
        <v>3</v>
      </c>
      <c r="C11" s="43"/>
      <c r="D11" s="71" t="s">
        <v>42</v>
      </c>
      <c r="E11" s="71" t="s">
        <v>42</v>
      </c>
      <c r="F11" s="71" t="s">
        <v>42</v>
      </c>
      <c r="G11" s="71" t="s">
        <v>42</v>
      </c>
      <c r="H11" s="71" t="s">
        <v>42</v>
      </c>
      <c r="I11" s="71" t="s">
        <v>42</v>
      </c>
      <c r="J11" s="26"/>
      <c r="K11" s="71" t="s">
        <v>42</v>
      </c>
      <c r="L11" s="71" t="s">
        <v>42</v>
      </c>
      <c r="M11" s="71" t="s">
        <v>42</v>
      </c>
      <c r="N11" s="71" t="s">
        <v>42</v>
      </c>
      <c r="O11" s="26"/>
      <c r="P11" s="71" t="s">
        <v>42</v>
      </c>
      <c r="Q11" s="71" t="s">
        <v>42</v>
      </c>
      <c r="R11" s="71" t="s">
        <v>42</v>
      </c>
      <c r="S11" s="73" t="s">
        <v>48</v>
      </c>
      <c r="T11" s="73" t="s">
        <v>48</v>
      </c>
      <c r="U11" s="73" t="s">
        <v>48</v>
      </c>
      <c r="V11" s="26"/>
      <c r="W11" s="73" t="s">
        <v>48</v>
      </c>
      <c r="X11" s="73" t="s">
        <v>48</v>
      </c>
      <c r="Y11" s="73" t="s">
        <v>48</v>
      </c>
      <c r="Z11" s="73" t="s">
        <v>48</v>
      </c>
    </row>
    <row r="12" spans="1:27" x14ac:dyDescent="0.25">
      <c r="A12" s="330"/>
      <c r="B12" s="1">
        <v>4</v>
      </c>
      <c r="C12" s="45"/>
      <c r="D12" s="71" t="s">
        <v>42</v>
      </c>
      <c r="E12" s="71" t="s">
        <v>42</v>
      </c>
      <c r="F12" s="71" t="s">
        <v>42</v>
      </c>
      <c r="G12" s="71" t="s">
        <v>42</v>
      </c>
      <c r="H12" s="71" t="s">
        <v>42</v>
      </c>
      <c r="I12" s="71" t="s">
        <v>42</v>
      </c>
      <c r="J12" s="26"/>
      <c r="K12" s="71" t="s">
        <v>42</v>
      </c>
      <c r="L12" s="71" t="s">
        <v>42</v>
      </c>
      <c r="M12" s="71" t="s">
        <v>42</v>
      </c>
      <c r="N12" s="71" t="s">
        <v>42</v>
      </c>
      <c r="O12" s="26"/>
      <c r="P12" s="71" t="s">
        <v>42</v>
      </c>
      <c r="Q12" s="71" t="s">
        <v>42</v>
      </c>
      <c r="R12" s="71" t="s">
        <v>42</v>
      </c>
      <c r="S12" s="73" t="s">
        <v>48</v>
      </c>
      <c r="T12" s="73" t="s">
        <v>48</v>
      </c>
      <c r="U12" s="73" t="s">
        <v>48</v>
      </c>
      <c r="V12" s="27"/>
      <c r="W12" s="73" t="s">
        <v>48</v>
      </c>
      <c r="X12" s="73" t="s">
        <v>48</v>
      </c>
      <c r="Y12" s="73" t="s">
        <v>48</v>
      </c>
      <c r="Z12" s="73" t="s">
        <v>48</v>
      </c>
    </row>
    <row r="13" spans="1:27" x14ac:dyDescent="0.25">
      <c r="A13" s="2"/>
      <c r="B13" s="3"/>
      <c r="C13" s="66">
        <v>20</v>
      </c>
      <c r="D13" s="12">
        <v>27</v>
      </c>
      <c r="E13" s="9">
        <v>3</v>
      </c>
      <c r="F13" s="9">
        <v>10</v>
      </c>
      <c r="G13" s="9">
        <v>17</v>
      </c>
      <c r="H13" s="9">
        <v>24</v>
      </c>
      <c r="I13" s="14">
        <v>31</v>
      </c>
      <c r="J13" s="26"/>
      <c r="K13" s="21">
        <v>7</v>
      </c>
      <c r="L13" s="9">
        <v>14</v>
      </c>
      <c r="M13" s="9">
        <v>21</v>
      </c>
      <c r="N13" s="14">
        <v>28</v>
      </c>
      <c r="O13" s="26"/>
      <c r="P13" s="19">
        <v>5</v>
      </c>
      <c r="Q13" s="22">
        <v>12</v>
      </c>
      <c r="R13" s="9">
        <v>19</v>
      </c>
      <c r="S13" s="9">
        <v>26</v>
      </c>
      <c r="T13" s="23">
        <v>2</v>
      </c>
      <c r="U13" s="9">
        <v>9</v>
      </c>
      <c r="V13" s="20">
        <v>16</v>
      </c>
      <c r="W13" s="9">
        <v>23</v>
      </c>
      <c r="X13" s="9">
        <v>30</v>
      </c>
      <c r="Y13" s="9"/>
      <c r="Z13" s="9">
        <v>7</v>
      </c>
      <c r="AA13" s="9">
        <v>14</v>
      </c>
    </row>
    <row r="14" spans="1:27" x14ac:dyDescent="0.25">
      <c r="A14" s="330" t="s">
        <v>3</v>
      </c>
      <c r="B14" s="3">
        <v>1</v>
      </c>
      <c r="C14" s="70" t="s">
        <v>100</v>
      </c>
      <c r="D14" s="251" t="s">
        <v>47</v>
      </c>
      <c r="E14" s="251" t="s">
        <v>47</v>
      </c>
      <c r="F14" s="251" t="s">
        <v>47</v>
      </c>
      <c r="G14" s="251" t="s">
        <v>47</v>
      </c>
      <c r="H14" s="251" t="s">
        <v>47</v>
      </c>
      <c r="I14" s="251" t="s">
        <v>47</v>
      </c>
      <c r="J14" s="26"/>
      <c r="K14" s="22"/>
      <c r="L14" s="251" t="s">
        <v>47</v>
      </c>
      <c r="M14" s="251" t="s">
        <v>47</v>
      </c>
      <c r="N14" s="251" t="s">
        <v>47</v>
      </c>
      <c r="O14" s="26"/>
      <c r="P14" s="25"/>
      <c r="Q14" s="23"/>
      <c r="R14" s="251" t="s">
        <v>47</v>
      </c>
      <c r="S14" s="251" t="s">
        <v>47</v>
      </c>
      <c r="T14" s="23"/>
      <c r="U14" s="251" t="s">
        <v>47</v>
      </c>
      <c r="V14" s="251" t="s">
        <v>47</v>
      </c>
      <c r="W14" s="251" t="s">
        <v>47</v>
      </c>
      <c r="X14" s="251" t="s">
        <v>47</v>
      </c>
      <c r="Y14" s="251" t="s">
        <v>47</v>
      </c>
      <c r="Z14" s="251" t="s">
        <v>47</v>
      </c>
    </row>
    <row r="15" spans="1:27" x14ac:dyDescent="0.25">
      <c r="A15" s="330"/>
      <c r="B15" s="3">
        <v>2</v>
      </c>
      <c r="C15" s="70" t="s">
        <v>100</v>
      </c>
      <c r="D15" s="251" t="s">
        <v>47</v>
      </c>
      <c r="E15" s="251" t="s">
        <v>47</v>
      </c>
      <c r="F15" s="251" t="s">
        <v>47</v>
      </c>
      <c r="G15" s="251" t="s">
        <v>47</v>
      </c>
      <c r="H15" s="251" t="s">
        <v>47</v>
      </c>
      <c r="I15" s="251" t="s">
        <v>47</v>
      </c>
      <c r="J15" s="26"/>
      <c r="K15" s="50" t="s">
        <v>12</v>
      </c>
      <c r="L15" s="251" t="s">
        <v>47</v>
      </c>
      <c r="M15" s="251" t="s">
        <v>47</v>
      </c>
      <c r="N15" s="251" t="s">
        <v>47</v>
      </c>
      <c r="O15" s="26"/>
      <c r="P15" s="51" t="s">
        <v>12</v>
      </c>
      <c r="Q15" s="50" t="s">
        <v>12</v>
      </c>
      <c r="R15" s="251" t="s">
        <v>47</v>
      </c>
      <c r="S15" s="251" t="s">
        <v>47</v>
      </c>
      <c r="T15" s="50" t="s">
        <v>12</v>
      </c>
      <c r="U15" s="251" t="s">
        <v>47</v>
      </c>
      <c r="V15" s="251" t="s">
        <v>47</v>
      </c>
      <c r="W15" s="251" t="s">
        <v>47</v>
      </c>
      <c r="X15" s="251" t="s">
        <v>47</v>
      </c>
      <c r="Y15" s="251" t="s">
        <v>47</v>
      </c>
      <c r="Z15" s="251" t="s">
        <v>47</v>
      </c>
    </row>
    <row r="16" spans="1:27" x14ac:dyDescent="0.25">
      <c r="A16" s="330"/>
      <c r="B16" s="3">
        <v>3</v>
      </c>
      <c r="C16" s="76" t="s">
        <v>44</v>
      </c>
      <c r="D16" s="76" t="s">
        <v>44</v>
      </c>
      <c r="E16" s="76" t="s">
        <v>44</v>
      </c>
      <c r="F16" s="76" t="s">
        <v>44</v>
      </c>
      <c r="G16" s="76" t="s">
        <v>44</v>
      </c>
      <c r="H16" s="76" t="s">
        <v>44</v>
      </c>
      <c r="I16" s="76" t="s">
        <v>44</v>
      </c>
      <c r="J16" s="26"/>
      <c r="K16" s="32"/>
      <c r="L16" s="76" t="s">
        <v>44</v>
      </c>
      <c r="M16" s="76" t="s">
        <v>44</v>
      </c>
      <c r="N16" s="76" t="s">
        <v>44</v>
      </c>
      <c r="O16" s="26"/>
      <c r="P16" s="25"/>
      <c r="Q16" s="26"/>
      <c r="R16" s="251" t="s">
        <v>47</v>
      </c>
      <c r="S16" s="251" t="s">
        <v>47</v>
      </c>
      <c r="T16" s="26"/>
      <c r="U16" s="251" t="s">
        <v>47</v>
      </c>
      <c r="V16" s="251" t="s">
        <v>47</v>
      </c>
      <c r="W16" s="251" t="s">
        <v>47</v>
      </c>
      <c r="X16" s="251" t="s">
        <v>47</v>
      </c>
      <c r="Y16" s="251" t="s">
        <v>47</v>
      </c>
      <c r="Z16" s="251" t="s">
        <v>47</v>
      </c>
      <c r="AA16" s="236"/>
    </row>
    <row r="17" spans="1:27" x14ac:dyDescent="0.25">
      <c r="A17" s="330"/>
      <c r="B17" s="3">
        <v>4</v>
      </c>
      <c r="C17" s="76" t="s">
        <v>44</v>
      </c>
      <c r="D17" s="76" t="s">
        <v>44</v>
      </c>
      <c r="E17" s="76" t="s">
        <v>44</v>
      </c>
      <c r="F17" s="76" t="s">
        <v>44</v>
      </c>
      <c r="G17" s="76" t="s">
        <v>44</v>
      </c>
      <c r="H17" s="76" t="s">
        <v>44</v>
      </c>
      <c r="I17" s="76" t="s">
        <v>44</v>
      </c>
      <c r="J17" s="27"/>
      <c r="K17" s="33"/>
      <c r="L17" s="76" t="s">
        <v>44</v>
      </c>
      <c r="M17" s="76" t="s">
        <v>44</v>
      </c>
      <c r="N17" s="76" t="s">
        <v>44</v>
      </c>
      <c r="O17" s="26"/>
      <c r="P17" s="49"/>
      <c r="Q17" s="27"/>
      <c r="R17" s="251" t="s">
        <v>47</v>
      </c>
      <c r="S17" s="251" t="s">
        <v>47</v>
      </c>
      <c r="T17" s="27"/>
      <c r="U17" s="251" t="s">
        <v>47</v>
      </c>
      <c r="V17" s="251" t="s">
        <v>47</v>
      </c>
      <c r="W17" s="251" t="s">
        <v>47</v>
      </c>
      <c r="X17" s="251" t="s">
        <v>47</v>
      </c>
      <c r="Y17" s="251" t="s">
        <v>47</v>
      </c>
      <c r="Z17" s="251" t="s">
        <v>47</v>
      </c>
      <c r="AA17" s="236"/>
    </row>
    <row r="18" spans="1:27" x14ac:dyDescent="0.25">
      <c r="A18" s="2"/>
      <c r="B18" s="3"/>
      <c r="C18" s="66">
        <v>21</v>
      </c>
      <c r="D18" s="12">
        <v>28</v>
      </c>
      <c r="E18" s="9">
        <v>4</v>
      </c>
      <c r="F18" s="9">
        <v>11</v>
      </c>
      <c r="G18" s="9">
        <v>18</v>
      </c>
      <c r="H18" s="14">
        <v>25</v>
      </c>
      <c r="I18" s="23"/>
      <c r="J18" s="24">
        <v>1</v>
      </c>
      <c r="K18" s="20">
        <v>8</v>
      </c>
      <c r="L18" s="9">
        <v>15</v>
      </c>
      <c r="M18" s="9">
        <v>22</v>
      </c>
      <c r="N18" s="14">
        <v>29</v>
      </c>
      <c r="O18" s="26"/>
      <c r="P18" s="24">
        <v>6</v>
      </c>
      <c r="Q18" s="20">
        <v>13</v>
      </c>
      <c r="R18" s="9">
        <v>20</v>
      </c>
      <c r="S18" s="9">
        <v>27</v>
      </c>
      <c r="T18" s="20">
        <v>3</v>
      </c>
      <c r="U18" s="9">
        <v>10</v>
      </c>
      <c r="V18" s="9">
        <v>17</v>
      </c>
      <c r="W18" s="14">
        <v>24</v>
      </c>
      <c r="X18" s="28"/>
      <c r="Y18" s="9">
        <v>1</v>
      </c>
      <c r="Z18" s="23">
        <v>8</v>
      </c>
      <c r="AA18" s="9">
        <v>15</v>
      </c>
    </row>
    <row r="19" spans="1:27" x14ac:dyDescent="0.25">
      <c r="A19" s="330" t="s">
        <v>4</v>
      </c>
      <c r="B19" s="3">
        <v>1</v>
      </c>
      <c r="C19" s="74" t="s">
        <v>45</v>
      </c>
      <c r="D19" s="74" t="s">
        <v>45</v>
      </c>
      <c r="E19" s="74" t="s">
        <v>45</v>
      </c>
      <c r="F19" s="74" t="s">
        <v>45</v>
      </c>
      <c r="G19" s="74" t="s">
        <v>45</v>
      </c>
      <c r="H19" s="74" t="s">
        <v>45</v>
      </c>
      <c r="I19" s="26"/>
      <c r="J19" s="74" t="s">
        <v>45</v>
      </c>
      <c r="K19" s="74" t="s">
        <v>45</v>
      </c>
      <c r="L19" s="74" t="s">
        <v>45</v>
      </c>
      <c r="M19" s="74" t="s">
        <v>45</v>
      </c>
      <c r="N19" s="74" t="s">
        <v>45</v>
      </c>
      <c r="O19" s="26"/>
      <c r="P19" s="74" t="s">
        <v>45</v>
      </c>
      <c r="Q19" s="74" t="s">
        <v>45</v>
      </c>
      <c r="R19" s="74" t="s">
        <v>45</v>
      </c>
      <c r="S19" s="74" t="s">
        <v>45</v>
      </c>
      <c r="T19" s="74" t="s">
        <v>45</v>
      </c>
      <c r="U19" s="74" t="s">
        <v>45</v>
      </c>
      <c r="V19" s="74" t="s">
        <v>45</v>
      </c>
      <c r="W19" s="74" t="s">
        <v>45</v>
      </c>
      <c r="X19" s="29"/>
      <c r="Y19" s="74" t="s">
        <v>45</v>
      </c>
      <c r="Z19" s="23"/>
    </row>
    <row r="20" spans="1:27" x14ac:dyDescent="0.25">
      <c r="A20" s="330"/>
      <c r="B20" s="3">
        <v>2</v>
      </c>
      <c r="C20" s="74" t="s">
        <v>45</v>
      </c>
      <c r="D20" s="74" t="s">
        <v>45</v>
      </c>
      <c r="E20" s="74" t="s">
        <v>45</v>
      </c>
      <c r="F20" s="74" t="s">
        <v>45</v>
      </c>
      <c r="G20" s="74" t="s">
        <v>45</v>
      </c>
      <c r="H20" s="74" t="s">
        <v>45</v>
      </c>
      <c r="I20" s="26"/>
      <c r="J20" s="74" t="s">
        <v>45</v>
      </c>
      <c r="K20" s="74" t="s">
        <v>45</v>
      </c>
      <c r="L20" s="74" t="s">
        <v>45</v>
      </c>
      <c r="M20" s="74" t="s">
        <v>45</v>
      </c>
      <c r="N20" s="74" t="s">
        <v>45</v>
      </c>
      <c r="O20" s="26"/>
      <c r="P20" s="74" t="s">
        <v>45</v>
      </c>
      <c r="Q20" s="74" t="s">
        <v>45</v>
      </c>
      <c r="R20" s="74" t="s">
        <v>45</v>
      </c>
      <c r="S20" s="74" t="s">
        <v>45</v>
      </c>
      <c r="T20" s="74" t="s">
        <v>45</v>
      </c>
      <c r="U20" s="74" t="s">
        <v>45</v>
      </c>
      <c r="V20" s="74" t="s">
        <v>45</v>
      </c>
      <c r="W20" s="74" t="s">
        <v>45</v>
      </c>
      <c r="X20" s="29"/>
      <c r="Y20" s="74" t="s">
        <v>45</v>
      </c>
      <c r="Z20" s="50" t="s">
        <v>12</v>
      </c>
    </row>
    <row r="21" spans="1:27" x14ac:dyDescent="0.25">
      <c r="A21" s="330"/>
      <c r="B21" s="3">
        <v>3</v>
      </c>
      <c r="C21" s="71" t="s">
        <v>42</v>
      </c>
      <c r="D21" s="71" t="s">
        <v>42</v>
      </c>
      <c r="E21" s="71" t="s">
        <v>42</v>
      </c>
      <c r="F21" s="71" t="s">
        <v>42</v>
      </c>
      <c r="G21" s="71" t="s">
        <v>42</v>
      </c>
      <c r="H21" s="71" t="s">
        <v>42</v>
      </c>
      <c r="I21" s="26"/>
      <c r="J21" s="71" t="s">
        <v>42</v>
      </c>
      <c r="K21" s="71" t="s">
        <v>42</v>
      </c>
      <c r="L21" s="71" t="s">
        <v>42</v>
      </c>
      <c r="M21" s="71" t="s">
        <v>42</v>
      </c>
      <c r="N21" s="71" t="s">
        <v>42</v>
      </c>
      <c r="O21" s="26"/>
      <c r="P21" s="73" t="s">
        <v>48</v>
      </c>
      <c r="Q21" s="73" t="s">
        <v>48</v>
      </c>
      <c r="R21" s="73" t="s">
        <v>48</v>
      </c>
      <c r="S21" s="72" t="s">
        <v>43</v>
      </c>
      <c r="T21" s="72" t="s">
        <v>43</v>
      </c>
      <c r="U21" s="72" t="s">
        <v>43</v>
      </c>
      <c r="V21" s="72" t="s">
        <v>43</v>
      </c>
      <c r="W21" s="72" t="s">
        <v>43</v>
      </c>
      <c r="X21" s="29"/>
      <c r="Y21" s="72" t="s">
        <v>43</v>
      </c>
      <c r="Z21" s="26"/>
    </row>
    <row r="22" spans="1:27" x14ac:dyDescent="0.25">
      <c r="A22" s="330"/>
      <c r="B22" s="3">
        <v>4</v>
      </c>
      <c r="C22" s="71" t="s">
        <v>42</v>
      </c>
      <c r="D22" s="71" t="s">
        <v>42</v>
      </c>
      <c r="E22" s="71" t="s">
        <v>42</v>
      </c>
      <c r="F22" s="71" t="s">
        <v>42</v>
      </c>
      <c r="G22" s="71" t="s">
        <v>42</v>
      </c>
      <c r="H22" s="71" t="s">
        <v>42</v>
      </c>
      <c r="I22" s="26"/>
      <c r="J22" s="71" t="s">
        <v>42</v>
      </c>
      <c r="K22" s="71" t="s">
        <v>42</v>
      </c>
      <c r="L22" s="71" t="s">
        <v>42</v>
      </c>
      <c r="M22" s="71" t="s">
        <v>42</v>
      </c>
      <c r="N22" s="71" t="s">
        <v>42</v>
      </c>
      <c r="O22" s="26"/>
      <c r="P22" s="73" t="s">
        <v>48</v>
      </c>
      <c r="Q22" s="73" t="s">
        <v>48</v>
      </c>
      <c r="R22" s="73" t="s">
        <v>48</v>
      </c>
      <c r="S22" s="72" t="s">
        <v>43</v>
      </c>
      <c r="T22" s="72" t="s">
        <v>43</v>
      </c>
      <c r="U22" s="72" t="s">
        <v>43</v>
      </c>
      <c r="V22" s="72" t="s">
        <v>43</v>
      </c>
      <c r="W22" s="72" t="s">
        <v>43</v>
      </c>
      <c r="X22" s="29"/>
      <c r="Y22" s="72" t="s">
        <v>43</v>
      </c>
      <c r="Z22" s="27"/>
    </row>
    <row r="23" spans="1:27" x14ac:dyDescent="0.25">
      <c r="A23" s="2"/>
      <c r="B23" s="3"/>
      <c r="C23" s="66">
        <v>22</v>
      </c>
      <c r="D23" s="10">
        <v>29</v>
      </c>
      <c r="E23" s="9">
        <v>5</v>
      </c>
      <c r="F23" s="9">
        <v>12</v>
      </c>
      <c r="G23" s="9">
        <v>19</v>
      </c>
      <c r="H23" s="14">
        <v>26</v>
      </c>
      <c r="I23" s="26"/>
      <c r="J23" s="18">
        <v>2</v>
      </c>
      <c r="K23" s="9">
        <v>9</v>
      </c>
      <c r="L23" s="9">
        <v>16</v>
      </c>
      <c r="M23" s="9">
        <v>23</v>
      </c>
      <c r="N23" s="14">
        <v>30</v>
      </c>
      <c r="O23" s="26"/>
      <c r="P23" s="18">
        <v>7</v>
      </c>
      <c r="Q23" s="9">
        <v>14</v>
      </c>
      <c r="R23" s="9">
        <v>21</v>
      </c>
      <c r="S23" s="23">
        <v>28</v>
      </c>
      <c r="T23" s="9">
        <v>4</v>
      </c>
      <c r="U23" s="9">
        <v>11</v>
      </c>
      <c r="V23" s="9">
        <v>18</v>
      </c>
      <c r="W23" s="14">
        <v>25</v>
      </c>
      <c r="X23" s="29"/>
      <c r="Y23" s="9">
        <v>2</v>
      </c>
      <c r="Z23" s="26">
        <v>9</v>
      </c>
      <c r="AA23" s="9">
        <v>16</v>
      </c>
    </row>
    <row r="24" spans="1:27" x14ac:dyDescent="0.25">
      <c r="A24" s="330" t="s">
        <v>5</v>
      </c>
      <c r="B24" s="3">
        <v>1</v>
      </c>
      <c r="C24" s="252" t="s">
        <v>46</v>
      </c>
      <c r="D24" s="252" t="s">
        <v>46</v>
      </c>
      <c r="E24" s="252" t="s">
        <v>46</v>
      </c>
      <c r="F24" s="252" t="s">
        <v>46</v>
      </c>
      <c r="G24" s="252" t="s">
        <v>46</v>
      </c>
      <c r="H24" s="252" t="s">
        <v>46</v>
      </c>
      <c r="I24" s="26"/>
      <c r="J24" s="73" t="s">
        <v>48</v>
      </c>
      <c r="K24" s="73" t="s">
        <v>48</v>
      </c>
      <c r="L24" s="73" t="s">
        <v>48</v>
      </c>
      <c r="M24" s="73" t="s">
        <v>48</v>
      </c>
      <c r="N24" s="73" t="s">
        <v>48</v>
      </c>
      <c r="O24" s="26"/>
      <c r="P24" s="73" t="s">
        <v>48</v>
      </c>
      <c r="Q24" s="73" t="s">
        <v>48</v>
      </c>
      <c r="R24" s="73" t="s">
        <v>48</v>
      </c>
      <c r="S24" s="23"/>
      <c r="T24" s="252" t="s">
        <v>46</v>
      </c>
      <c r="U24" s="252" t="s">
        <v>46</v>
      </c>
      <c r="V24" s="252" t="s">
        <v>46</v>
      </c>
      <c r="W24" s="252" t="s">
        <v>46</v>
      </c>
      <c r="X24" s="29"/>
      <c r="Y24" s="73" t="s">
        <v>48</v>
      </c>
      <c r="Z24" s="23"/>
      <c r="AA24" s="6"/>
    </row>
    <row r="25" spans="1:27" x14ac:dyDescent="0.25">
      <c r="A25" s="330"/>
      <c r="B25" s="3">
        <v>2</v>
      </c>
      <c r="C25" s="252" t="s">
        <v>46</v>
      </c>
      <c r="D25" s="252" t="s">
        <v>46</v>
      </c>
      <c r="E25" s="252" t="s">
        <v>46</v>
      </c>
      <c r="F25" s="252" t="s">
        <v>46</v>
      </c>
      <c r="G25" s="252" t="s">
        <v>46</v>
      </c>
      <c r="H25" s="252" t="s">
        <v>46</v>
      </c>
      <c r="I25" s="26"/>
      <c r="J25" s="73" t="s">
        <v>48</v>
      </c>
      <c r="K25" s="73" t="s">
        <v>48</v>
      </c>
      <c r="L25" s="73" t="s">
        <v>48</v>
      </c>
      <c r="M25" s="73" t="s">
        <v>48</v>
      </c>
      <c r="N25" s="73" t="s">
        <v>48</v>
      </c>
      <c r="O25" s="26"/>
      <c r="P25" s="73" t="s">
        <v>48</v>
      </c>
      <c r="Q25" s="73" t="s">
        <v>48</v>
      </c>
      <c r="R25" s="73" t="s">
        <v>48</v>
      </c>
      <c r="S25" s="50" t="s">
        <v>12</v>
      </c>
      <c r="T25" s="252" t="s">
        <v>46</v>
      </c>
      <c r="U25" s="252" t="s">
        <v>46</v>
      </c>
      <c r="V25" s="252" t="s">
        <v>46</v>
      </c>
      <c r="W25" s="252" t="s">
        <v>46</v>
      </c>
      <c r="X25" s="29"/>
      <c r="Y25" s="73" t="s">
        <v>48</v>
      </c>
      <c r="Z25" s="26"/>
      <c r="AA25" s="6"/>
    </row>
    <row r="26" spans="1:27" x14ac:dyDescent="0.25">
      <c r="A26" s="330"/>
      <c r="B26" s="3">
        <v>3</v>
      </c>
      <c r="C26" s="76" t="s">
        <v>44</v>
      </c>
      <c r="D26" s="76" t="s">
        <v>44</v>
      </c>
      <c r="E26" s="76" t="s">
        <v>44</v>
      </c>
      <c r="F26" s="76" t="s">
        <v>44</v>
      </c>
      <c r="G26" s="76" t="s">
        <v>44</v>
      </c>
      <c r="H26" s="76" t="s">
        <v>44</v>
      </c>
      <c r="I26" s="26"/>
      <c r="J26" s="76" t="s">
        <v>44</v>
      </c>
      <c r="K26" s="76" t="s">
        <v>44</v>
      </c>
      <c r="L26" s="76" t="s">
        <v>44</v>
      </c>
      <c r="M26" s="76" t="s">
        <v>44</v>
      </c>
      <c r="N26" s="73" t="s">
        <v>48</v>
      </c>
      <c r="O26" s="26"/>
      <c r="P26" s="252" t="s">
        <v>46</v>
      </c>
      <c r="Q26" s="252" t="s">
        <v>46</v>
      </c>
      <c r="R26" s="73" t="s">
        <v>48</v>
      </c>
      <c r="S26" s="237"/>
      <c r="T26" s="252" t="s">
        <v>46</v>
      </c>
      <c r="U26" s="252" t="s">
        <v>46</v>
      </c>
      <c r="V26" s="252" t="s">
        <v>46</v>
      </c>
      <c r="W26" s="252" t="s">
        <v>46</v>
      </c>
      <c r="X26" s="29"/>
      <c r="Y26" s="73" t="s">
        <v>48</v>
      </c>
      <c r="Z26" s="26"/>
      <c r="AA26" s="6"/>
    </row>
    <row r="27" spans="1:27" x14ac:dyDescent="0.25">
      <c r="A27" s="330"/>
      <c r="B27" s="3">
        <v>4</v>
      </c>
      <c r="C27" s="76" t="s">
        <v>44</v>
      </c>
      <c r="D27" s="76" t="s">
        <v>44</v>
      </c>
      <c r="E27" s="76" t="s">
        <v>44</v>
      </c>
      <c r="F27" s="76" t="s">
        <v>44</v>
      </c>
      <c r="G27" s="76" t="s">
        <v>44</v>
      </c>
      <c r="H27" s="76" t="s">
        <v>44</v>
      </c>
      <c r="I27" s="26"/>
      <c r="J27" s="76" t="s">
        <v>44</v>
      </c>
      <c r="K27" s="76" t="s">
        <v>44</v>
      </c>
      <c r="L27" s="76" t="s">
        <v>44</v>
      </c>
      <c r="M27" s="76" t="s">
        <v>44</v>
      </c>
      <c r="N27" s="73" t="s">
        <v>48</v>
      </c>
      <c r="O27" s="27"/>
      <c r="P27" s="252" t="s">
        <v>46</v>
      </c>
      <c r="Q27" s="252" t="s">
        <v>46</v>
      </c>
      <c r="R27" s="73" t="s">
        <v>48</v>
      </c>
      <c r="S27" s="237"/>
      <c r="T27" s="252" t="s">
        <v>46</v>
      </c>
      <c r="U27" s="252" t="s">
        <v>46</v>
      </c>
      <c r="V27" s="252" t="s">
        <v>46</v>
      </c>
      <c r="W27" s="252" t="s">
        <v>46</v>
      </c>
      <c r="X27" s="29"/>
      <c r="Y27" s="73" t="s">
        <v>48</v>
      </c>
      <c r="Z27" s="27"/>
      <c r="AA27" s="6"/>
    </row>
    <row r="28" spans="1:27" x14ac:dyDescent="0.25">
      <c r="A28" s="2"/>
      <c r="B28" s="1"/>
      <c r="C28" s="11">
        <v>23</v>
      </c>
      <c r="D28" s="13">
        <v>30</v>
      </c>
      <c r="E28" s="9">
        <v>6</v>
      </c>
      <c r="F28" s="9">
        <v>13</v>
      </c>
      <c r="G28" s="9">
        <v>20</v>
      </c>
      <c r="H28" s="14">
        <v>27</v>
      </c>
      <c r="I28" s="26"/>
      <c r="J28" s="18">
        <v>3</v>
      </c>
      <c r="K28" s="9">
        <v>10</v>
      </c>
      <c r="L28" s="9">
        <v>17</v>
      </c>
      <c r="M28" s="14">
        <v>24</v>
      </c>
      <c r="N28" s="23"/>
      <c r="O28" s="24">
        <v>1</v>
      </c>
      <c r="P28" s="9">
        <v>8</v>
      </c>
      <c r="Q28" s="9">
        <v>15</v>
      </c>
      <c r="R28" s="9">
        <v>22</v>
      </c>
      <c r="S28" s="20">
        <v>29</v>
      </c>
      <c r="T28" s="9">
        <v>5</v>
      </c>
      <c r="U28" s="9">
        <v>12</v>
      </c>
      <c r="V28" s="9">
        <v>19</v>
      </c>
      <c r="W28" s="14">
        <v>26</v>
      </c>
      <c r="X28" s="29"/>
      <c r="Y28" s="9">
        <v>3</v>
      </c>
      <c r="Z28" s="20">
        <v>10</v>
      </c>
      <c r="AA28" s="9"/>
    </row>
    <row r="29" spans="1:27" x14ac:dyDescent="0.25">
      <c r="A29" s="324" t="s">
        <v>6</v>
      </c>
      <c r="B29" s="4">
        <v>1</v>
      </c>
      <c r="C29" s="4"/>
      <c r="D29" s="44"/>
      <c r="E29" s="17"/>
      <c r="F29" s="7"/>
      <c r="G29" s="73" t="s">
        <v>48</v>
      </c>
      <c r="H29" s="75" t="s">
        <v>46</v>
      </c>
      <c r="I29" s="26"/>
      <c r="J29" s="251" t="s">
        <v>47</v>
      </c>
      <c r="K29" s="91"/>
      <c r="L29" s="73" t="s">
        <v>48</v>
      </c>
      <c r="M29" s="252" t="s">
        <v>46</v>
      </c>
      <c r="N29" s="26"/>
      <c r="P29" s="74" t="s">
        <v>45</v>
      </c>
      <c r="Q29" s="74" t="s">
        <v>45</v>
      </c>
      <c r="R29" s="6"/>
      <c r="S29" s="7"/>
      <c r="T29" s="265"/>
      <c r="U29" s="6"/>
      <c r="V29" s="73" t="s">
        <v>48</v>
      </c>
      <c r="W29" s="6"/>
      <c r="X29" s="29"/>
      <c r="Z29" s="7"/>
      <c r="AA29" s="7"/>
    </row>
    <row r="30" spans="1:27" x14ac:dyDescent="0.25">
      <c r="A30" s="325"/>
      <c r="B30" s="4">
        <v>2</v>
      </c>
      <c r="C30" s="4"/>
      <c r="D30" s="44"/>
      <c r="E30" s="17"/>
      <c r="F30" s="7"/>
      <c r="G30" s="73" t="s">
        <v>48</v>
      </c>
      <c r="H30" s="75" t="s">
        <v>46</v>
      </c>
      <c r="I30" s="26"/>
      <c r="J30" s="251" t="s">
        <v>47</v>
      </c>
      <c r="K30" s="91"/>
      <c r="L30" s="73" t="s">
        <v>48</v>
      </c>
      <c r="M30" s="252" t="s">
        <v>46</v>
      </c>
      <c r="N30" s="26"/>
      <c r="P30" s="74" t="s">
        <v>45</v>
      </c>
      <c r="Q30" s="74" t="s">
        <v>45</v>
      </c>
      <c r="R30" s="6"/>
      <c r="S30" s="7"/>
      <c r="T30" s="265"/>
      <c r="U30" s="6"/>
      <c r="V30" s="73" t="s">
        <v>48</v>
      </c>
      <c r="W30" s="6"/>
      <c r="X30" s="30"/>
      <c r="Z30" s="7"/>
      <c r="AA30" s="7"/>
    </row>
    <row r="31" spans="1:27" x14ac:dyDescent="0.25">
      <c r="A31" s="325"/>
      <c r="B31" s="4">
        <v>3</v>
      </c>
      <c r="C31" s="4"/>
      <c r="D31" s="44"/>
      <c r="E31" s="17"/>
      <c r="F31" s="7"/>
      <c r="G31" s="73" t="s">
        <v>48</v>
      </c>
      <c r="I31" s="26"/>
      <c r="J31" s="251" t="s">
        <v>47</v>
      </c>
      <c r="K31" s="91"/>
      <c r="L31" s="73" t="s">
        <v>48</v>
      </c>
      <c r="M31" s="91"/>
      <c r="N31" s="26"/>
      <c r="O31" s="6"/>
      <c r="P31" s="74" t="s">
        <v>45</v>
      </c>
      <c r="Q31" s="74" t="s">
        <v>45</v>
      </c>
      <c r="R31" s="6"/>
      <c r="S31" s="7"/>
      <c r="T31" s="265"/>
      <c r="U31" s="70"/>
      <c r="V31" s="73" t="s">
        <v>48</v>
      </c>
      <c r="W31" s="6"/>
      <c r="X31" s="30"/>
      <c r="Y31" s="70"/>
      <c r="Z31" s="7"/>
      <c r="AA31" s="7"/>
    </row>
    <row r="32" spans="1:27" ht="15.75" thickBot="1" x14ac:dyDescent="0.3">
      <c r="A32" s="326"/>
      <c r="B32" s="5">
        <v>4</v>
      </c>
      <c r="C32" s="5"/>
      <c r="D32" s="44"/>
      <c r="E32" s="17"/>
      <c r="F32" s="7"/>
      <c r="G32" s="73" t="s">
        <v>48</v>
      </c>
      <c r="I32" s="27"/>
      <c r="J32" s="251" t="s">
        <v>47</v>
      </c>
      <c r="K32" s="91"/>
      <c r="L32" s="73" t="s">
        <v>48</v>
      </c>
      <c r="M32" s="91"/>
      <c r="N32" s="27"/>
      <c r="O32" s="6"/>
      <c r="P32" s="74" t="s">
        <v>45</v>
      </c>
      <c r="Q32" s="74" t="s">
        <v>45</v>
      </c>
      <c r="R32" s="6"/>
      <c r="S32" s="7"/>
      <c r="T32" s="265"/>
      <c r="U32" s="70"/>
      <c r="V32" s="73" t="s">
        <v>48</v>
      </c>
      <c r="W32" s="6"/>
      <c r="X32" s="31"/>
      <c r="Y32" s="70"/>
      <c r="Z32" s="7"/>
      <c r="AA32" s="7"/>
    </row>
    <row r="33" spans="1:27" ht="15.75" x14ac:dyDescent="0.25">
      <c r="A33" s="335" t="s">
        <v>14</v>
      </c>
      <c r="B33" s="336"/>
      <c r="C33" s="337" t="s">
        <v>15</v>
      </c>
      <c r="D33" s="338"/>
      <c r="E33" s="338"/>
      <c r="F33" s="338"/>
      <c r="G33" s="338"/>
      <c r="H33" s="339"/>
      <c r="I33" s="337" t="s">
        <v>16</v>
      </c>
      <c r="J33" s="338"/>
      <c r="K33" s="338"/>
      <c r="L33" s="340"/>
      <c r="M33" s="340"/>
      <c r="N33" s="340"/>
      <c r="O33" s="336"/>
      <c r="P33" s="184" t="s">
        <v>17</v>
      </c>
      <c r="Q33" s="185" t="s">
        <v>18</v>
      </c>
      <c r="R33" s="185" t="s">
        <v>19</v>
      </c>
      <c r="S33" s="185" t="s">
        <v>20</v>
      </c>
      <c r="T33" s="186" t="s">
        <v>21</v>
      </c>
      <c r="U33" s="64" t="s">
        <v>22</v>
      </c>
      <c r="V33" s="65"/>
      <c r="W33" s="364"/>
      <c r="X33" s="364"/>
      <c r="Y33" s="364"/>
      <c r="Z33" s="364"/>
      <c r="AA33" s="365"/>
    </row>
    <row r="34" spans="1:27" ht="15.75" x14ac:dyDescent="0.25">
      <c r="A34" s="341" t="s">
        <v>42</v>
      </c>
      <c r="B34" s="342"/>
      <c r="C34" s="343" t="s">
        <v>126</v>
      </c>
      <c r="D34" s="343"/>
      <c r="E34" s="343"/>
      <c r="F34" s="343"/>
      <c r="G34" s="343"/>
      <c r="H34" s="343"/>
      <c r="I34" s="344" t="s">
        <v>36</v>
      </c>
      <c r="J34" s="344"/>
      <c r="K34" s="344"/>
      <c r="L34" s="344"/>
      <c r="M34" s="344"/>
      <c r="N34" s="344"/>
      <c r="O34" s="344"/>
      <c r="P34" s="187">
        <v>60</v>
      </c>
      <c r="Q34" s="187">
        <v>4</v>
      </c>
      <c r="R34" s="188"/>
      <c r="S34" s="188"/>
      <c r="T34" s="189">
        <f>COUNTIF(A4:AA33,"LE3")</f>
        <v>60</v>
      </c>
      <c r="U34" s="59"/>
      <c r="V34" s="60"/>
      <c r="W34" s="366"/>
      <c r="X34" s="366"/>
      <c r="Y34" s="366"/>
      <c r="Z34" s="366"/>
      <c r="AA34" s="367"/>
    </row>
    <row r="35" spans="1:27" ht="15.75" x14ac:dyDescent="0.25">
      <c r="A35" s="345" t="s">
        <v>43</v>
      </c>
      <c r="B35" s="346"/>
      <c r="C35" s="347" t="s">
        <v>49</v>
      </c>
      <c r="D35" s="347"/>
      <c r="E35" s="347"/>
      <c r="F35" s="347"/>
      <c r="G35" s="347"/>
      <c r="H35" s="347"/>
      <c r="I35" s="348" t="s">
        <v>40</v>
      </c>
      <c r="J35" s="348"/>
      <c r="K35" s="348"/>
      <c r="L35" s="348"/>
      <c r="M35" s="348"/>
      <c r="N35" s="348"/>
      <c r="O35" s="348"/>
      <c r="P35" s="190">
        <v>40</v>
      </c>
      <c r="Q35" s="190">
        <v>2</v>
      </c>
      <c r="R35" s="191"/>
      <c r="S35" s="191"/>
      <c r="T35" s="192">
        <f>COUNTIF(A4:AA33,"TL")</f>
        <v>40</v>
      </c>
      <c r="U35" s="59"/>
      <c r="V35" s="60"/>
      <c r="W35" s="366"/>
      <c r="X35" s="366"/>
      <c r="Y35" s="366"/>
      <c r="Z35" s="366"/>
      <c r="AA35" s="367"/>
    </row>
    <row r="36" spans="1:27" ht="15.75" x14ac:dyDescent="0.25">
      <c r="A36" s="349" t="s">
        <v>44</v>
      </c>
      <c r="B36" s="350"/>
      <c r="C36" s="351" t="s">
        <v>50</v>
      </c>
      <c r="D36" s="351"/>
      <c r="E36" s="351"/>
      <c r="F36" s="351"/>
      <c r="G36" s="351"/>
      <c r="H36" s="351"/>
      <c r="I36" s="352" t="s">
        <v>51</v>
      </c>
      <c r="J36" s="352"/>
      <c r="K36" s="352"/>
      <c r="L36" s="352"/>
      <c r="M36" s="352"/>
      <c r="N36" s="352"/>
      <c r="O36" s="352"/>
      <c r="P36" s="193">
        <v>40</v>
      </c>
      <c r="Q36" s="193">
        <v>2</v>
      </c>
      <c r="R36" s="194"/>
      <c r="S36" s="194"/>
      <c r="T36" s="195">
        <f>COUNTIF(A4:AA33,"LTEI")</f>
        <v>40</v>
      </c>
      <c r="U36" s="59"/>
      <c r="V36" s="366"/>
      <c r="W36" s="366"/>
      <c r="X36" s="366"/>
      <c r="Y36" s="366"/>
      <c r="Z36" s="366"/>
      <c r="AA36" s="367"/>
    </row>
    <row r="37" spans="1:27" ht="15.75" x14ac:dyDescent="0.25">
      <c r="A37" s="353" t="s">
        <v>45</v>
      </c>
      <c r="B37" s="354"/>
      <c r="C37" s="355" t="s">
        <v>52</v>
      </c>
      <c r="D37" s="355"/>
      <c r="E37" s="355"/>
      <c r="F37" s="355"/>
      <c r="G37" s="355"/>
      <c r="H37" s="355"/>
      <c r="I37" s="356" t="s">
        <v>119</v>
      </c>
      <c r="J37" s="356"/>
      <c r="K37" s="356"/>
      <c r="L37" s="356"/>
      <c r="M37" s="356"/>
      <c r="N37" s="356"/>
      <c r="O37" s="356"/>
      <c r="P37" s="196">
        <v>60</v>
      </c>
      <c r="Q37" s="196">
        <v>4</v>
      </c>
      <c r="R37" s="197"/>
      <c r="S37" s="197"/>
      <c r="T37" s="198">
        <f>COUNTIF(A4:AA33,"NL")</f>
        <v>60</v>
      </c>
      <c r="U37" s="368"/>
      <c r="V37" s="366"/>
      <c r="W37" s="366"/>
      <c r="X37" s="366"/>
      <c r="Y37" s="366"/>
      <c r="Z37" s="366"/>
      <c r="AA37" s="367"/>
    </row>
    <row r="38" spans="1:27" ht="15.75" x14ac:dyDescent="0.25">
      <c r="A38" s="357" t="s">
        <v>46</v>
      </c>
      <c r="B38" s="358"/>
      <c r="C38" s="359" t="s">
        <v>54</v>
      </c>
      <c r="D38" s="359"/>
      <c r="E38" s="359"/>
      <c r="F38" s="359"/>
      <c r="G38" s="359"/>
      <c r="H38" s="359"/>
      <c r="I38" s="360" t="s">
        <v>53</v>
      </c>
      <c r="J38" s="360"/>
      <c r="K38" s="360"/>
      <c r="L38" s="360"/>
      <c r="M38" s="360"/>
      <c r="N38" s="360"/>
      <c r="O38" s="360"/>
      <c r="P38" s="199">
        <v>60</v>
      </c>
      <c r="Q38" s="199">
        <v>4</v>
      </c>
      <c r="R38" s="200"/>
      <c r="S38" s="200"/>
      <c r="T38" s="201">
        <f>COUNTIF(A4:AA33,"DEL")</f>
        <v>60</v>
      </c>
      <c r="U38" s="59"/>
      <c r="V38" s="366"/>
      <c r="W38" s="366"/>
      <c r="X38" s="366"/>
      <c r="Y38" s="366"/>
      <c r="Z38" s="366"/>
      <c r="AA38" s="367"/>
    </row>
    <row r="39" spans="1:27" ht="15.75" x14ac:dyDescent="0.25">
      <c r="A39" s="373" t="s">
        <v>47</v>
      </c>
      <c r="B39" s="374"/>
      <c r="C39" s="375" t="s">
        <v>55</v>
      </c>
      <c r="D39" s="375"/>
      <c r="E39" s="375"/>
      <c r="F39" s="375"/>
      <c r="G39" s="375"/>
      <c r="H39" s="375"/>
      <c r="I39" s="376" t="s">
        <v>56</v>
      </c>
      <c r="J39" s="376"/>
      <c r="K39" s="376"/>
      <c r="L39" s="376"/>
      <c r="M39" s="376"/>
      <c r="N39" s="376"/>
      <c r="O39" s="376"/>
      <c r="P39" s="202">
        <v>60</v>
      </c>
      <c r="Q39" s="202">
        <v>4</v>
      </c>
      <c r="R39" s="203"/>
      <c r="S39" s="203"/>
      <c r="T39" s="204">
        <f>COUNTIF(A4:AA33,"HE")</f>
        <v>60</v>
      </c>
      <c r="U39" s="61"/>
      <c r="V39" s="369"/>
      <c r="W39" s="369"/>
      <c r="X39" s="369"/>
      <c r="Y39" s="369"/>
      <c r="Z39" s="369"/>
      <c r="AA39" s="370"/>
    </row>
    <row r="40" spans="1:27" ht="15.75" x14ac:dyDescent="0.25">
      <c r="A40" s="377" t="s">
        <v>48</v>
      </c>
      <c r="B40" s="378"/>
      <c r="C40" s="379" t="s">
        <v>57</v>
      </c>
      <c r="D40" s="380"/>
      <c r="E40" s="380"/>
      <c r="F40" s="380"/>
      <c r="G40" s="380"/>
      <c r="H40" s="381"/>
      <c r="I40" s="382" t="s">
        <v>56</v>
      </c>
      <c r="J40" s="382"/>
      <c r="K40" s="382"/>
      <c r="L40" s="382"/>
      <c r="M40" s="382"/>
      <c r="N40" s="382"/>
      <c r="O40" s="382"/>
      <c r="P40" s="205">
        <v>100</v>
      </c>
      <c r="Q40" s="205">
        <v>6</v>
      </c>
      <c r="R40" s="206"/>
      <c r="S40" s="206"/>
      <c r="T40" s="207">
        <f>COUNTIF(A4:AA33,"PCCII")</f>
        <v>100</v>
      </c>
      <c r="U40" s="59"/>
      <c r="V40" s="366"/>
      <c r="W40" s="366"/>
      <c r="X40" s="366"/>
      <c r="Y40" s="366"/>
      <c r="Z40" s="366"/>
      <c r="AA40" s="367"/>
    </row>
    <row r="41" spans="1:27" ht="16.5" thickBot="1" x14ac:dyDescent="0.3">
      <c r="A41" s="361" t="s">
        <v>21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3"/>
      <c r="P41" s="208">
        <f>SUM(P34:P40)</f>
        <v>420</v>
      </c>
      <c r="Q41" s="208">
        <f>SUM(Q34:Q40)</f>
        <v>26</v>
      </c>
      <c r="R41" s="208"/>
      <c r="S41" s="208"/>
      <c r="T41" s="208">
        <f>SUM(T34:T40)</f>
        <v>420</v>
      </c>
      <c r="U41" s="62"/>
      <c r="V41" s="371"/>
      <c r="W41" s="371"/>
      <c r="X41" s="371"/>
      <c r="Y41" s="371"/>
      <c r="Z41" s="371"/>
      <c r="AA41" s="372"/>
    </row>
  </sheetData>
  <mergeCells count="47">
    <mergeCell ref="A41:O41"/>
    <mergeCell ref="W33:AA33"/>
    <mergeCell ref="W34:AA34"/>
    <mergeCell ref="W35:AA35"/>
    <mergeCell ref="V36:AA36"/>
    <mergeCell ref="U37:AA37"/>
    <mergeCell ref="V38:AA38"/>
    <mergeCell ref="V39:AA39"/>
    <mergeCell ref="V40:AA40"/>
    <mergeCell ref="V41:AA41"/>
    <mergeCell ref="A39:B39"/>
    <mergeCell ref="C39:H39"/>
    <mergeCell ref="I39:O39"/>
    <mergeCell ref="A40:B40"/>
    <mergeCell ref="C40:H40"/>
    <mergeCell ref="I40:O40"/>
    <mergeCell ref="A37:B37"/>
    <mergeCell ref="C37:H37"/>
    <mergeCell ref="I37:O37"/>
    <mergeCell ref="A38:B38"/>
    <mergeCell ref="C38:H38"/>
    <mergeCell ref="I38:O38"/>
    <mergeCell ref="A35:B35"/>
    <mergeCell ref="C35:H35"/>
    <mergeCell ref="I35:O35"/>
    <mergeCell ref="A36:B36"/>
    <mergeCell ref="C36:H36"/>
    <mergeCell ref="I36:O36"/>
    <mergeCell ref="A33:B33"/>
    <mergeCell ref="C33:H33"/>
    <mergeCell ref="I33:O33"/>
    <mergeCell ref="A34:B34"/>
    <mergeCell ref="C34:H34"/>
    <mergeCell ref="I34:O34"/>
    <mergeCell ref="A1:X1"/>
    <mergeCell ref="C2:D2"/>
    <mergeCell ref="E2:I2"/>
    <mergeCell ref="J2:N2"/>
    <mergeCell ref="O2:S2"/>
    <mergeCell ref="T2:X2"/>
    <mergeCell ref="A29:A32"/>
    <mergeCell ref="Y2:AA2"/>
    <mergeCell ref="A4:A8"/>
    <mergeCell ref="A9:A12"/>
    <mergeCell ref="A14:A17"/>
    <mergeCell ref="A19:A22"/>
    <mergeCell ref="A24:A27"/>
  </mergeCells>
  <pageMargins left="0.25" right="0.25" top="0.75" bottom="0.75" header="0.3" footer="0.3"/>
  <pageSetup paperSize="9" scale="5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zoomScale="70" zoomScaleNormal="70" workbookViewId="0">
      <selection activeCell="U14" sqref="U14:V15"/>
    </sheetView>
  </sheetViews>
  <sheetFormatPr defaultRowHeight="15" x14ac:dyDescent="0.25"/>
  <sheetData>
    <row r="1" spans="1:27" ht="20.25" x14ac:dyDescent="0.3">
      <c r="A1" s="331" t="s">
        <v>129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47"/>
      <c r="Z1" s="47"/>
      <c r="AA1" s="47"/>
    </row>
    <row r="2" spans="1:27" x14ac:dyDescent="0.25">
      <c r="A2" s="36" t="s">
        <v>13</v>
      </c>
      <c r="B2" s="36"/>
      <c r="C2" s="333"/>
      <c r="D2" s="333"/>
      <c r="E2" s="333" t="s">
        <v>7</v>
      </c>
      <c r="F2" s="333"/>
      <c r="G2" s="333"/>
      <c r="H2" s="333"/>
      <c r="I2" s="333"/>
      <c r="J2" s="334" t="s">
        <v>8</v>
      </c>
      <c r="K2" s="334"/>
      <c r="L2" s="334"/>
      <c r="M2" s="334"/>
      <c r="N2" s="333"/>
      <c r="O2" s="333" t="s">
        <v>9</v>
      </c>
      <c r="P2" s="333"/>
      <c r="Q2" s="333"/>
      <c r="R2" s="333"/>
      <c r="S2" s="333"/>
      <c r="T2" s="333" t="s">
        <v>10</v>
      </c>
      <c r="U2" s="333"/>
      <c r="V2" s="333"/>
      <c r="W2" s="333"/>
      <c r="X2" s="333"/>
      <c r="Y2" s="327" t="s">
        <v>11</v>
      </c>
      <c r="Z2" s="328"/>
      <c r="AA2" s="329"/>
    </row>
    <row r="3" spans="1:27" x14ac:dyDescent="0.25">
      <c r="A3" s="48" t="s">
        <v>0</v>
      </c>
      <c r="B3" s="37"/>
      <c r="C3" s="42"/>
      <c r="D3" s="230">
        <v>25</v>
      </c>
      <c r="E3" s="114">
        <v>1</v>
      </c>
      <c r="F3" s="114">
        <v>8</v>
      </c>
      <c r="G3" s="9">
        <v>15</v>
      </c>
      <c r="H3" s="9">
        <v>22</v>
      </c>
      <c r="I3" s="14">
        <v>29</v>
      </c>
      <c r="J3" s="23"/>
      <c r="K3" s="18">
        <v>5</v>
      </c>
      <c r="L3" s="9">
        <v>12</v>
      </c>
      <c r="M3" s="9">
        <v>19</v>
      </c>
      <c r="N3" s="14">
        <v>26</v>
      </c>
      <c r="O3" s="23"/>
      <c r="P3" s="24">
        <v>3</v>
      </c>
      <c r="Q3" s="20">
        <v>10</v>
      </c>
      <c r="R3" s="20">
        <v>17</v>
      </c>
      <c r="S3" s="20">
        <v>24</v>
      </c>
      <c r="T3" s="9">
        <v>31</v>
      </c>
      <c r="U3" s="9">
        <v>7</v>
      </c>
      <c r="V3" s="9">
        <v>14</v>
      </c>
      <c r="W3" s="9">
        <v>21</v>
      </c>
      <c r="X3" s="9">
        <v>28</v>
      </c>
      <c r="Y3" s="9"/>
      <c r="Z3" s="9">
        <v>5</v>
      </c>
      <c r="AA3" s="9">
        <v>12</v>
      </c>
    </row>
    <row r="4" spans="1:27" x14ac:dyDescent="0.25">
      <c r="A4" s="330" t="s">
        <v>1</v>
      </c>
      <c r="B4" s="1">
        <v>1</v>
      </c>
      <c r="C4" s="43"/>
      <c r="D4" s="84" t="s">
        <v>60</v>
      </c>
      <c r="E4" s="84" t="s">
        <v>60</v>
      </c>
      <c r="F4" s="84" t="s">
        <v>60</v>
      </c>
      <c r="G4" s="84" t="s">
        <v>60</v>
      </c>
      <c r="H4" s="84" t="s">
        <v>60</v>
      </c>
      <c r="I4" s="84" t="s">
        <v>60</v>
      </c>
      <c r="J4" s="26"/>
      <c r="K4" s="84" t="s">
        <v>60</v>
      </c>
      <c r="L4" s="84" t="s">
        <v>60</v>
      </c>
      <c r="M4" s="84" t="s">
        <v>60</v>
      </c>
      <c r="N4" s="84" t="s">
        <v>60</v>
      </c>
      <c r="O4" s="26"/>
      <c r="P4" s="84" t="s">
        <v>60</v>
      </c>
      <c r="Q4" s="84" t="s">
        <v>60</v>
      </c>
      <c r="R4" s="83" t="s">
        <v>65</v>
      </c>
      <c r="S4" s="83" t="s">
        <v>65</v>
      </c>
      <c r="T4" s="83" t="s">
        <v>65</v>
      </c>
      <c r="U4" s="84" t="s">
        <v>60</v>
      </c>
      <c r="V4" s="84" t="s">
        <v>60</v>
      </c>
      <c r="W4" s="84" t="s">
        <v>60</v>
      </c>
      <c r="X4" s="84" t="s">
        <v>60</v>
      </c>
      <c r="Y4" s="84" t="s">
        <v>60</v>
      </c>
      <c r="Z4" s="84" t="s">
        <v>60</v>
      </c>
      <c r="AA4" s="87"/>
    </row>
    <row r="5" spans="1:27" x14ac:dyDescent="0.25">
      <c r="A5" s="330"/>
      <c r="B5" s="1">
        <v>2</v>
      </c>
      <c r="C5" s="43"/>
      <c r="D5" s="84" t="s">
        <v>60</v>
      </c>
      <c r="E5" s="84" t="s">
        <v>60</v>
      </c>
      <c r="F5" s="84" t="s">
        <v>60</v>
      </c>
      <c r="G5" s="84" t="s">
        <v>60</v>
      </c>
      <c r="H5" s="84" t="s">
        <v>60</v>
      </c>
      <c r="I5" s="84" t="s">
        <v>60</v>
      </c>
      <c r="J5" s="26"/>
      <c r="K5" s="84" t="s">
        <v>60</v>
      </c>
      <c r="L5" s="84" t="s">
        <v>60</v>
      </c>
      <c r="M5" s="84" t="s">
        <v>60</v>
      </c>
      <c r="N5" s="84" t="s">
        <v>60</v>
      </c>
      <c r="O5" s="26"/>
      <c r="P5" s="84" t="s">
        <v>60</v>
      </c>
      <c r="Q5" s="84" t="s">
        <v>60</v>
      </c>
      <c r="R5" s="83" t="s">
        <v>65</v>
      </c>
      <c r="S5" s="83" t="s">
        <v>65</v>
      </c>
      <c r="T5" s="83" t="s">
        <v>65</v>
      </c>
      <c r="U5" s="84" t="s">
        <v>60</v>
      </c>
      <c r="V5" s="84" t="s">
        <v>60</v>
      </c>
      <c r="W5" s="84" t="s">
        <v>60</v>
      </c>
      <c r="X5" s="84" t="s">
        <v>60</v>
      </c>
      <c r="Y5" s="84" t="s">
        <v>60</v>
      </c>
      <c r="Z5" s="84" t="s">
        <v>60</v>
      </c>
      <c r="AA5" s="87"/>
    </row>
    <row r="6" spans="1:27" x14ac:dyDescent="0.25">
      <c r="A6" s="330"/>
      <c r="B6" s="1">
        <v>3</v>
      </c>
      <c r="C6" s="43"/>
      <c r="D6" s="77" t="s">
        <v>58</v>
      </c>
      <c r="E6" s="77" t="s">
        <v>58</v>
      </c>
      <c r="F6" s="77" t="s">
        <v>58</v>
      </c>
      <c r="G6" s="77" t="s">
        <v>58</v>
      </c>
      <c r="H6" s="77" t="s">
        <v>58</v>
      </c>
      <c r="I6" s="77" t="s">
        <v>58</v>
      </c>
      <c r="J6" s="26"/>
      <c r="K6" s="77" t="s">
        <v>58</v>
      </c>
      <c r="L6" s="77" t="s">
        <v>58</v>
      </c>
      <c r="M6" s="77" t="s">
        <v>58</v>
      </c>
      <c r="N6" s="77" t="s">
        <v>58</v>
      </c>
      <c r="O6" s="26"/>
      <c r="P6" s="77" t="s">
        <v>58</v>
      </c>
      <c r="Q6" s="77" t="s">
        <v>58</v>
      </c>
      <c r="R6" s="77" t="s">
        <v>58</v>
      </c>
      <c r="S6" s="77" t="s">
        <v>58</v>
      </c>
      <c r="T6" s="77" t="s">
        <v>58</v>
      </c>
      <c r="U6" s="77" t="s">
        <v>58</v>
      </c>
      <c r="V6" s="77" t="s">
        <v>58</v>
      </c>
      <c r="W6" s="83" t="s">
        <v>65</v>
      </c>
      <c r="X6" s="83" t="s">
        <v>65</v>
      </c>
      <c r="Y6" s="83" t="s">
        <v>65</v>
      </c>
      <c r="Z6" s="83" t="s">
        <v>65</v>
      </c>
      <c r="AA6" s="70"/>
    </row>
    <row r="7" spans="1:27" x14ac:dyDescent="0.25">
      <c r="A7" s="330"/>
      <c r="B7" s="1">
        <v>4</v>
      </c>
      <c r="C7" s="43"/>
      <c r="D7" s="77" t="s">
        <v>58</v>
      </c>
      <c r="E7" s="77" t="s">
        <v>58</v>
      </c>
      <c r="F7" s="77" t="s">
        <v>58</v>
      </c>
      <c r="G7" s="77" t="s">
        <v>58</v>
      </c>
      <c r="H7" s="77" t="s">
        <v>58</v>
      </c>
      <c r="I7" s="77" t="s">
        <v>58</v>
      </c>
      <c r="J7" s="26"/>
      <c r="K7" s="77" t="s">
        <v>58</v>
      </c>
      <c r="L7" s="77" t="s">
        <v>58</v>
      </c>
      <c r="M7" s="77" t="s">
        <v>58</v>
      </c>
      <c r="N7" s="77" t="s">
        <v>58</v>
      </c>
      <c r="O7" s="26"/>
      <c r="P7" s="77" t="s">
        <v>58</v>
      </c>
      <c r="Q7" s="77" t="s">
        <v>58</v>
      </c>
      <c r="R7" s="77" t="s">
        <v>58</v>
      </c>
      <c r="S7" s="77" t="s">
        <v>58</v>
      </c>
      <c r="T7" s="77" t="s">
        <v>58</v>
      </c>
      <c r="U7" s="77" t="s">
        <v>58</v>
      </c>
      <c r="V7" s="77" t="s">
        <v>58</v>
      </c>
      <c r="W7" s="83" t="s">
        <v>65</v>
      </c>
      <c r="X7" s="83" t="s">
        <v>65</v>
      </c>
      <c r="Y7" s="83" t="s">
        <v>65</v>
      </c>
      <c r="Z7" s="83" t="s">
        <v>65</v>
      </c>
      <c r="AA7" s="70"/>
    </row>
    <row r="8" spans="1:27" x14ac:dyDescent="0.25">
      <c r="A8" s="330"/>
      <c r="B8" s="1"/>
      <c r="C8" s="43"/>
      <c r="D8" s="40">
        <v>26</v>
      </c>
      <c r="E8" s="9">
        <v>2</v>
      </c>
      <c r="F8" s="9">
        <v>9</v>
      </c>
      <c r="G8" s="9">
        <v>16</v>
      </c>
      <c r="H8" s="9">
        <v>23</v>
      </c>
      <c r="I8" s="14">
        <v>30</v>
      </c>
      <c r="J8" s="26"/>
      <c r="K8" s="18">
        <v>6</v>
      </c>
      <c r="L8" s="9">
        <v>13</v>
      </c>
      <c r="M8" s="9">
        <v>20</v>
      </c>
      <c r="N8" s="14">
        <v>27</v>
      </c>
      <c r="O8" s="26"/>
      <c r="P8" s="18">
        <v>4</v>
      </c>
      <c r="Q8" s="9">
        <v>11</v>
      </c>
      <c r="R8" s="9">
        <v>18</v>
      </c>
      <c r="S8" s="9">
        <v>25</v>
      </c>
      <c r="T8" s="9">
        <v>1</v>
      </c>
      <c r="U8" s="9">
        <v>8</v>
      </c>
      <c r="V8" s="23">
        <v>15</v>
      </c>
      <c r="W8" s="9">
        <v>22</v>
      </c>
      <c r="X8" s="9">
        <v>29</v>
      </c>
      <c r="Y8" s="9"/>
      <c r="Z8" s="9">
        <v>6</v>
      </c>
      <c r="AA8" s="9">
        <v>13</v>
      </c>
    </row>
    <row r="9" spans="1:27" x14ac:dyDescent="0.25">
      <c r="A9" s="330" t="s">
        <v>2</v>
      </c>
      <c r="B9" s="1">
        <v>1</v>
      </c>
      <c r="C9" s="43"/>
      <c r="D9" s="82" t="s">
        <v>64</v>
      </c>
      <c r="E9" s="82" t="s">
        <v>64</v>
      </c>
      <c r="F9" s="82" t="s">
        <v>64</v>
      </c>
      <c r="G9" s="82" t="s">
        <v>64</v>
      </c>
      <c r="H9" s="82" t="s">
        <v>64</v>
      </c>
      <c r="I9" s="82" t="s">
        <v>64</v>
      </c>
      <c r="J9" s="26"/>
      <c r="K9" s="82" t="s">
        <v>64</v>
      </c>
      <c r="L9" s="82" t="s">
        <v>64</v>
      </c>
      <c r="M9" s="82" t="s">
        <v>64</v>
      </c>
      <c r="N9" s="82" t="s">
        <v>64</v>
      </c>
      <c r="O9" s="26"/>
      <c r="P9" s="82" t="s">
        <v>64</v>
      </c>
      <c r="Q9" s="82" t="s">
        <v>64</v>
      </c>
      <c r="R9" s="82" t="s">
        <v>64</v>
      </c>
      <c r="S9" s="82" t="s">
        <v>64</v>
      </c>
      <c r="T9" s="82" t="s">
        <v>64</v>
      </c>
      <c r="U9" s="82" t="s">
        <v>64</v>
      </c>
      <c r="V9" s="23"/>
      <c r="W9" s="82" t="s">
        <v>64</v>
      </c>
      <c r="X9" s="82" t="s">
        <v>64</v>
      </c>
      <c r="Y9" s="82" t="s">
        <v>64</v>
      </c>
      <c r="Z9" s="82" t="s">
        <v>64</v>
      </c>
      <c r="AA9" s="82" t="s">
        <v>64</v>
      </c>
    </row>
    <row r="10" spans="1:27" x14ac:dyDescent="0.25">
      <c r="A10" s="330"/>
      <c r="B10" s="1">
        <v>2</v>
      </c>
      <c r="C10" s="43"/>
      <c r="D10" s="82" t="s">
        <v>64</v>
      </c>
      <c r="E10" s="82" t="s">
        <v>64</v>
      </c>
      <c r="F10" s="82" t="s">
        <v>64</v>
      </c>
      <c r="G10" s="82" t="s">
        <v>64</v>
      </c>
      <c r="H10" s="82" t="s">
        <v>64</v>
      </c>
      <c r="I10" s="82" t="s">
        <v>64</v>
      </c>
      <c r="J10" s="26"/>
      <c r="K10" s="82" t="s">
        <v>64</v>
      </c>
      <c r="L10" s="82" t="s">
        <v>64</v>
      </c>
      <c r="M10" s="82" t="s">
        <v>64</v>
      </c>
      <c r="N10" s="82" t="s">
        <v>64</v>
      </c>
      <c r="O10" s="26"/>
      <c r="P10" s="82" t="s">
        <v>64</v>
      </c>
      <c r="Q10" s="82" t="s">
        <v>64</v>
      </c>
      <c r="R10" s="82" t="s">
        <v>64</v>
      </c>
      <c r="S10" s="82" t="s">
        <v>64</v>
      </c>
      <c r="T10" s="82" t="s">
        <v>64</v>
      </c>
      <c r="U10" s="82" t="s">
        <v>64</v>
      </c>
      <c r="V10" s="50" t="s">
        <v>12</v>
      </c>
      <c r="W10" s="82" t="s">
        <v>64</v>
      </c>
      <c r="X10" s="82" t="s">
        <v>64</v>
      </c>
      <c r="Y10" s="82" t="s">
        <v>64</v>
      </c>
      <c r="Z10" s="82" t="s">
        <v>64</v>
      </c>
      <c r="AA10" s="82" t="s">
        <v>64</v>
      </c>
    </row>
    <row r="11" spans="1:27" x14ac:dyDescent="0.25">
      <c r="A11" s="330"/>
      <c r="B11" s="1">
        <v>3</v>
      </c>
      <c r="C11" s="43"/>
      <c r="D11" s="83" t="s">
        <v>65</v>
      </c>
      <c r="E11" s="83" t="s">
        <v>65</v>
      </c>
      <c r="F11" s="83" t="s">
        <v>65</v>
      </c>
      <c r="G11" s="83" t="s">
        <v>65</v>
      </c>
      <c r="H11" s="83" t="s">
        <v>65</v>
      </c>
      <c r="I11" s="83" t="s">
        <v>65</v>
      </c>
      <c r="J11" s="26"/>
      <c r="K11" s="83" t="s">
        <v>65</v>
      </c>
      <c r="L11" s="83" t="s">
        <v>65</v>
      </c>
      <c r="M11" s="83" t="s">
        <v>65</v>
      </c>
      <c r="N11" s="83" t="s">
        <v>65</v>
      </c>
      <c r="O11" s="26"/>
      <c r="P11" s="83" t="s">
        <v>65</v>
      </c>
      <c r="Q11" s="83" t="s">
        <v>65</v>
      </c>
      <c r="R11" s="83" t="s">
        <v>65</v>
      </c>
      <c r="S11" s="83" t="s">
        <v>65</v>
      </c>
      <c r="T11" s="83" t="s">
        <v>65</v>
      </c>
      <c r="U11" s="83" t="s">
        <v>65</v>
      </c>
      <c r="V11" s="26"/>
      <c r="W11" s="83" t="s">
        <v>65</v>
      </c>
      <c r="X11" s="83" t="s">
        <v>65</v>
      </c>
      <c r="Y11" s="83" t="s">
        <v>65</v>
      </c>
      <c r="Z11" s="83" t="s">
        <v>65</v>
      </c>
      <c r="AA11" s="238"/>
    </row>
    <row r="12" spans="1:27" x14ac:dyDescent="0.25">
      <c r="A12" s="330"/>
      <c r="B12" s="1">
        <v>4</v>
      </c>
      <c r="C12" s="45"/>
      <c r="D12" s="83" t="s">
        <v>65</v>
      </c>
      <c r="E12" s="83" t="s">
        <v>65</v>
      </c>
      <c r="F12" s="83" t="s">
        <v>65</v>
      </c>
      <c r="G12" s="83" t="s">
        <v>65</v>
      </c>
      <c r="H12" s="83" t="s">
        <v>65</v>
      </c>
      <c r="I12" s="83" t="s">
        <v>65</v>
      </c>
      <c r="J12" s="26"/>
      <c r="K12" s="83" t="s">
        <v>65</v>
      </c>
      <c r="L12" s="83" t="s">
        <v>65</v>
      </c>
      <c r="M12" s="83" t="s">
        <v>65</v>
      </c>
      <c r="N12" s="83" t="s">
        <v>65</v>
      </c>
      <c r="O12" s="26"/>
      <c r="P12" s="83" t="s">
        <v>65</v>
      </c>
      <c r="Q12" s="83" t="s">
        <v>65</v>
      </c>
      <c r="R12" s="83" t="s">
        <v>65</v>
      </c>
      <c r="S12" s="83" t="s">
        <v>65</v>
      </c>
      <c r="T12" s="83" t="s">
        <v>65</v>
      </c>
      <c r="U12" s="83" t="s">
        <v>65</v>
      </c>
      <c r="V12" s="27"/>
      <c r="W12" s="83" t="s">
        <v>65</v>
      </c>
      <c r="X12" s="83" t="s">
        <v>65</v>
      </c>
      <c r="Y12" s="83" t="s">
        <v>65</v>
      </c>
      <c r="Z12" s="83" t="s">
        <v>65</v>
      </c>
      <c r="AA12" s="238"/>
    </row>
    <row r="13" spans="1:27" x14ac:dyDescent="0.25">
      <c r="A13" s="2"/>
      <c r="B13" s="36"/>
      <c r="C13" s="233">
        <v>20</v>
      </c>
      <c r="D13" s="232">
        <v>27</v>
      </c>
      <c r="E13" s="114">
        <v>3</v>
      </c>
      <c r="F13" s="9">
        <v>10</v>
      </c>
      <c r="G13" s="9">
        <v>17</v>
      </c>
      <c r="H13" s="9">
        <v>24</v>
      </c>
      <c r="I13" s="14">
        <v>31</v>
      </c>
      <c r="J13" s="26"/>
      <c r="K13" s="21">
        <v>7</v>
      </c>
      <c r="L13" s="9">
        <v>14</v>
      </c>
      <c r="M13" s="9">
        <v>21</v>
      </c>
      <c r="N13" s="14">
        <v>28</v>
      </c>
      <c r="O13" s="26"/>
      <c r="P13" s="19">
        <v>5</v>
      </c>
      <c r="Q13" s="22">
        <v>12</v>
      </c>
      <c r="R13" s="9">
        <v>19</v>
      </c>
      <c r="S13" s="9">
        <v>26</v>
      </c>
      <c r="T13" s="23">
        <v>2</v>
      </c>
      <c r="U13" s="9">
        <v>9</v>
      </c>
      <c r="V13" s="20">
        <v>16</v>
      </c>
      <c r="W13" s="9">
        <v>23</v>
      </c>
      <c r="X13" s="9">
        <v>30</v>
      </c>
      <c r="Y13" s="9"/>
      <c r="Z13" s="9">
        <v>7</v>
      </c>
      <c r="AA13" s="9">
        <v>14</v>
      </c>
    </row>
    <row r="14" spans="1:27" x14ac:dyDescent="0.25">
      <c r="A14" s="330" t="s">
        <v>3</v>
      </c>
      <c r="B14" s="36">
        <v>1</v>
      </c>
      <c r="C14" s="251" t="s">
        <v>63</v>
      </c>
      <c r="D14" s="251" t="s">
        <v>63</v>
      </c>
      <c r="E14" s="251" t="s">
        <v>63</v>
      </c>
      <c r="F14" s="251" t="s">
        <v>63</v>
      </c>
      <c r="G14" s="251" t="s">
        <v>63</v>
      </c>
      <c r="H14" s="251" t="s">
        <v>63</v>
      </c>
      <c r="I14" s="251" t="s">
        <v>63</v>
      </c>
      <c r="J14" s="26"/>
      <c r="K14" s="22"/>
      <c r="L14" s="251" t="s">
        <v>63</v>
      </c>
      <c r="M14" s="251" t="s">
        <v>63</v>
      </c>
      <c r="N14" s="251" t="s">
        <v>63</v>
      </c>
      <c r="O14" s="26"/>
      <c r="P14" s="25"/>
      <c r="Q14" s="23"/>
      <c r="R14" s="78" t="s">
        <v>59</v>
      </c>
      <c r="S14" s="78" t="s">
        <v>59</v>
      </c>
      <c r="T14" s="23"/>
      <c r="U14" s="78" t="s">
        <v>59</v>
      </c>
      <c r="V14" s="78" t="s">
        <v>59</v>
      </c>
      <c r="W14" s="78" t="s">
        <v>59</v>
      </c>
      <c r="X14" s="78" t="s">
        <v>59</v>
      </c>
      <c r="Y14" s="78" t="s">
        <v>59</v>
      </c>
      <c r="Z14" s="78" t="s">
        <v>59</v>
      </c>
      <c r="AA14" s="70"/>
    </row>
    <row r="15" spans="1:27" x14ac:dyDescent="0.25">
      <c r="A15" s="330"/>
      <c r="B15" s="36">
        <v>2</v>
      </c>
      <c r="C15" s="251" t="s">
        <v>63</v>
      </c>
      <c r="D15" s="251" t="s">
        <v>63</v>
      </c>
      <c r="E15" s="251" t="s">
        <v>63</v>
      </c>
      <c r="F15" s="251" t="s">
        <v>63</v>
      </c>
      <c r="G15" s="251" t="s">
        <v>63</v>
      </c>
      <c r="H15" s="251" t="s">
        <v>63</v>
      </c>
      <c r="I15" s="251" t="s">
        <v>63</v>
      </c>
      <c r="J15" s="26"/>
      <c r="K15" s="50" t="s">
        <v>12</v>
      </c>
      <c r="L15" s="251" t="s">
        <v>63</v>
      </c>
      <c r="M15" s="251" t="s">
        <v>63</v>
      </c>
      <c r="N15" s="251" t="s">
        <v>63</v>
      </c>
      <c r="O15" s="26"/>
      <c r="P15" s="51" t="s">
        <v>12</v>
      </c>
      <c r="Q15" s="50" t="s">
        <v>12</v>
      </c>
      <c r="R15" s="78" t="s">
        <v>59</v>
      </c>
      <c r="S15" s="78" t="s">
        <v>59</v>
      </c>
      <c r="T15" s="50" t="s">
        <v>12</v>
      </c>
      <c r="U15" s="78" t="s">
        <v>59</v>
      </c>
      <c r="V15" s="78" t="s">
        <v>59</v>
      </c>
      <c r="W15" s="78" t="s">
        <v>59</v>
      </c>
      <c r="X15" s="78" t="s">
        <v>59</v>
      </c>
      <c r="Y15" s="78" t="s">
        <v>59</v>
      </c>
      <c r="Z15" s="78" t="s">
        <v>59</v>
      </c>
      <c r="AA15" s="70"/>
    </row>
    <row r="16" spans="1:27" x14ac:dyDescent="0.25">
      <c r="A16" s="330"/>
      <c r="B16" s="36">
        <v>3</v>
      </c>
      <c r="C16" s="70" t="s">
        <v>100</v>
      </c>
      <c r="D16" s="77" t="s">
        <v>58</v>
      </c>
      <c r="E16" s="77" t="s">
        <v>58</v>
      </c>
      <c r="F16" s="77" t="s">
        <v>58</v>
      </c>
      <c r="G16" s="77" t="s">
        <v>58</v>
      </c>
      <c r="H16" s="77" t="s">
        <v>58</v>
      </c>
      <c r="I16" s="77" t="s">
        <v>58</v>
      </c>
      <c r="J16" s="26"/>
      <c r="K16" s="32"/>
      <c r="L16" s="77" t="s">
        <v>58</v>
      </c>
      <c r="M16" s="77" t="s">
        <v>58</v>
      </c>
      <c r="N16" s="77" t="s">
        <v>58</v>
      </c>
      <c r="O16" s="26"/>
      <c r="P16" s="25"/>
      <c r="Q16" s="26"/>
      <c r="R16" s="77" t="s">
        <v>58</v>
      </c>
      <c r="S16" s="77" t="s">
        <v>58</v>
      </c>
      <c r="T16" s="26"/>
      <c r="U16" s="82" t="s">
        <v>64</v>
      </c>
      <c r="V16" s="82" t="s">
        <v>64</v>
      </c>
      <c r="W16" s="82" t="s">
        <v>64</v>
      </c>
      <c r="X16" s="82" t="s">
        <v>64</v>
      </c>
      <c r="Y16" s="82" t="s">
        <v>64</v>
      </c>
      <c r="Z16" s="78" t="s">
        <v>59</v>
      </c>
      <c r="AA16" s="6"/>
    </row>
    <row r="17" spans="1:27" x14ac:dyDescent="0.25">
      <c r="A17" s="330"/>
      <c r="B17" s="36">
        <v>4</v>
      </c>
      <c r="C17" s="70" t="s">
        <v>100</v>
      </c>
      <c r="D17" s="77" t="s">
        <v>58</v>
      </c>
      <c r="E17" s="77" t="s">
        <v>58</v>
      </c>
      <c r="F17" s="77" t="s">
        <v>58</v>
      </c>
      <c r="G17" s="77" t="s">
        <v>58</v>
      </c>
      <c r="H17" s="77" t="s">
        <v>58</v>
      </c>
      <c r="I17" s="77" t="s">
        <v>58</v>
      </c>
      <c r="J17" s="27"/>
      <c r="K17" s="33"/>
      <c r="L17" s="77" t="s">
        <v>58</v>
      </c>
      <c r="M17" s="77" t="s">
        <v>58</v>
      </c>
      <c r="N17" s="77" t="s">
        <v>58</v>
      </c>
      <c r="O17" s="26"/>
      <c r="P17" s="49"/>
      <c r="Q17" s="27"/>
      <c r="R17" s="77" t="s">
        <v>58</v>
      </c>
      <c r="S17" s="77" t="s">
        <v>58</v>
      </c>
      <c r="T17" s="27"/>
      <c r="U17" s="82" t="s">
        <v>64</v>
      </c>
      <c r="V17" s="82" t="s">
        <v>64</v>
      </c>
      <c r="W17" s="82" t="s">
        <v>64</v>
      </c>
      <c r="X17" s="82" t="s">
        <v>64</v>
      </c>
      <c r="Y17" s="82" t="s">
        <v>64</v>
      </c>
      <c r="Z17" s="78" t="s">
        <v>59</v>
      </c>
      <c r="AA17" s="6"/>
    </row>
    <row r="18" spans="1:27" x14ac:dyDescent="0.25">
      <c r="A18" s="2"/>
      <c r="B18" s="36"/>
      <c r="C18" s="231">
        <v>21</v>
      </c>
      <c r="D18" s="232">
        <v>28</v>
      </c>
      <c r="E18" s="114">
        <v>4</v>
      </c>
      <c r="F18" s="9">
        <v>11</v>
      </c>
      <c r="G18" s="9">
        <v>18</v>
      </c>
      <c r="H18" s="14">
        <v>25</v>
      </c>
      <c r="I18" s="23"/>
      <c r="J18" s="24">
        <v>1</v>
      </c>
      <c r="K18" s="20">
        <v>8</v>
      </c>
      <c r="L18" s="9">
        <v>15</v>
      </c>
      <c r="M18" s="9">
        <v>22</v>
      </c>
      <c r="N18" s="14">
        <v>29</v>
      </c>
      <c r="O18" s="26"/>
      <c r="P18" s="24">
        <v>6</v>
      </c>
      <c r="Q18" s="20">
        <v>13</v>
      </c>
      <c r="R18" s="9">
        <v>20</v>
      </c>
      <c r="S18" s="9">
        <v>27</v>
      </c>
      <c r="T18" s="20">
        <v>3</v>
      </c>
      <c r="U18" s="9">
        <v>10</v>
      </c>
      <c r="V18" s="9">
        <v>17</v>
      </c>
      <c r="W18" s="14">
        <v>24</v>
      </c>
      <c r="X18" s="28"/>
      <c r="Y18" s="9">
        <v>1</v>
      </c>
      <c r="Z18" s="105">
        <v>8</v>
      </c>
      <c r="AA18" s="9">
        <v>15</v>
      </c>
    </row>
    <row r="19" spans="1:27" x14ac:dyDescent="0.25">
      <c r="A19" s="330" t="s">
        <v>4</v>
      </c>
      <c r="B19" s="36">
        <v>1</v>
      </c>
      <c r="C19" s="81" t="s">
        <v>62</v>
      </c>
      <c r="D19" s="81" t="s">
        <v>62</v>
      </c>
      <c r="E19" s="81" t="s">
        <v>62</v>
      </c>
      <c r="F19" s="81" t="s">
        <v>62</v>
      </c>
      <c r="G19" s="81" t="s">
        <v>62</v>
      </c>
      <c r="H19" s="81" t="s">
        <v>62</v>
      </c>
      <c r="I19" s="26"/>
      <c r="J19" s="81" t="s">
        <v>62</v>
      </c>
      <c r="K19" s="81" t="s">
        <v>62</v>
      </c>
      <c r="L19" s="81" t="s">
        <v>62</v>
      </c>
      <c r="M19" s="81" t="s">
        <v>62</v>
      </c>
      <c r="N19" s="81" t="s">
        <v>62</v>
      </c>
      <c r="O19" s="26"/>
      <c r="P19" s="81" t="s">
        <v>62</v>
      </c>
      <c r="Q19" s="81" t="s">
        <v>62</v>
      </c>
      <c r="R19" s="81" t="s">
        <v>62</v>
      </c>
      <c r="S19" s="81" t="s">
        <v>62</v>
      </c>
      <c r="T19" s="235" t="s">
        <v>62</v>
      </c>
      <c r="U19" s="235" t="s">
        <v>62</v>
      </c>
      <c r="V19" s="81" t="s">
        <v>62</v>
      </c>
      <c r="W19" s="235" t="s">
        <v>62</v>
      </c>
      <c r="X19" s="29"/>
      <c r="Y19" s="81" t="s">
        <v>62</v>
      </c>
      <c r="Z19" s="28"/>
      <c r="AA19" s="81" t="s">
        <v>62</v>
      </c>
    </row>
    <row r="20" spans="1:27" x14ac:dyDescent="0.25">
      <c r="A20" s="330"/>
      <c r="B20" s="36">
        <v>2</v>
      </c>
      <c r="C20" s="81" t="s">
        <v>62</v>
      </c>
      <c r="D20" s="81" t="s">
        <v>62</v>
      </c>
      <c r="E20" s="81" t="s">
        <v>62</v>
      </c>
      <c r="F20" s="81" t="s">
        <v>62</v>
      </c>
      <c r="G20" s="81" t="s">
        <v>62</v>
      </c>
      <c r="H20" s="81" t="s">
        <v>62</v>
      </c>
      <c r="I20" s="26"/>
      <c r="J20" s="81" t="s">
        <v>62</v>
      </c>
      <c r="K20" s="81" t="s">
        <v>62</v>
      </c>
      <c r="L20" s="81" t="s">
        <v>62</v>
      </c>
      <c r="M20" s="81" t="s">
        <v>62</v>
      </c>
      <c r="N20" s="81" t="s">
        <v>62</v>
      </c>
      <c r="O20" s="26"/>
      <c r="P20" s="81" t="s">
        <v>62</v>
      </c>
      <c r="Q20" s="81" t="s">
        <v>62</v>
      </c>
      <c r="R20" s="81" t="s">
        <v>62</v>
      </c>
      <c r="S20" s="81" t="s">
        <v>62</v>
      </c>
      <c r="T20" s="81" t="s">
        <v>62</v>
      </c>
      <c r="U20" s="81" t="s">
        <v>62</v>
      </c>
      <c r="V20" s="81" t="s">
        <v>62</v>
      </c>
      <c r="W20" s="81" t="s">
        <v>62</v>
      </c>
      <c r="X20" s="29"/>
      <c r="Y20" s="81" t="s">
        <v>62</v>
      </c>
      <c r="Z20" s="29"/>
      <c r="AA20" s="81" t="s">
        <v>62</v>
      </c>
    </row>
    <row r="21" spans="1:27" x14ac:dyDescent="0.25">
      <c r="A21" s="330"/>
      <c r="B21" s="36">
        <v>3</v>
      </c>
      <c r="C21" s="251" t="s">
        <v>63</v>
      </c>
      <c r="D21" s="251" t="s">
        <v>63</v>
      </c>
      <c r="E21" s="251" t="s">
        <v>63</v>
      </c>
      <c r="F21" s="251" t="s">
        <v>63</v>
      </c>
      <c r="G21" s="251" t="s">
        <v>63</v>
      </c>
      <c r="H21" s="251" t="s">
        <v>63</v>
      </c>
      <c r="I21" s="26"/>
      <c r="J21" s="251" t="s">
        <v>63</v>
      </c>
      <c r="K21" s="251" t="s">
        <v>63</v>
      </c>
      <c r="L21" s="251" t="s">
        <v>63</v>
      </c>
      <c r="M21" s="251" t="s">
        <v>63</v>
      </c>
      <c r="N21" s="78" t="s">
        <v>59</v>
      </c>
      <c r="O21" s="26"/>
      <c r="P21" s="78" t="s">
        <v>59</v>
      </c>
      <c r="Q21" s="78" t="s">
        <v>59</v>
      </c>
      <c r="R21" s="78" t="s">
        <v>59</v>
      </c>
      <c r="S21" s="78" t="s">
        <v>59</v>
      </c>
      <c r="T21" s="78" t="s">
        <v>59</v>
      </c>
      <c r="U21" s="78" t="s">
        <v>59</v>
      </c>
      <c r="V21" s="78" t="s">
        <v>59</v>
      </c>
      <c r="W21" s="78" t="s">
        <v>59</v>
      </c>
      <c r="X21" s="29"/>
      <c r="Y21" s="81" t="s">
        <v>62</v>
      </c>
      <c r="Z21" s="26"/>
    </row>
    <row r="22" spans="1:27" x14ac:dyDescent="0.25">
      <c r="A22" s="330"/>
      <c r="B22" s="36">
        <v>4</v>
      </c>
      <c r="C22" s="251" t="s">
        <v>63</v>
      </c>
      <c r="D22" s="251" t="s">
        <v>63</v>
      </c>
      <c r="E22" s="251" t="s">
        <v>63</v>
      </c>
      <c r="F22" s="251" t="s">
        <v>63</v>
      </c>
      <c r="G22" s="251" t="s">
        <v>63</v>
      </c>
      <c r="H22" s="251" t="s">
        <v>63</v>
      </c>
      <c r="I22" s="26"/>
      <c r="J22" s="251" t="s">
        <v>63</v>
      </c>
      <c r="K22" s="251" t="s">
        <v>63</v>
      </c>
      <c r="L22" s="251" t="s">
        <v>63</v>
      </c>
      <c r="M22" s="251" t="s">
        <v>63</v>
      </c>
      <c r="N22" s="78" t="s">
        <v>59</v>
      </c>
      <c r="O22" s="26"/>
      <c r="P22" s="78" t="s">
        <v>59</v>
      </c>
      <c r="Q22" s="78" t="s">
        <v>59</v>
      </c>
      <c r="R22" s="78" t="s">
        <v>59</v>
      </c>
      <c r="S22" s="78" t="s">
        <v>59</v>
      </c>
      <c r="T22" s="78" t="s">
        <v>59</v>
      </c>
      <c r="U22" s="78" t="s">
        <v>59</v>
      </c>
      <c r="V22" s="78" t="s">
        <v>59</v>
      </c>
      <c r="W22" s="78" t="s">
        <v>59</v>
      </c>
      <c r="X22" s="29"/>
      <c r="Y22" s="81" t="s">
        <v>62</v>
      </c>
      <c r="Z22" s="27"/>
    </row>
    <row r="23" spans="1:27" x14ac:dyDescent="0.25">
      <c r="A23" s="2"/>
      <c r="B23" s="36"/>
      <c r="C23" s="231">
        <v>22</v>
      </c>
      <c r="D23" s="234">
        <v>29</v>
      </c>
      <c r="E23" s="114">
        <v>5</v>
      </c>
      <c r="F23" s="9">
        <v>12</v>
      </c>
      <c r="G23" s="9">
        <v>19</v>
      </c>
      <c r="H23" s="14">
        <v>26</v>
      </c>
      <c r="I23" s="26"/>
      <c r="J23" s="18">
        <v>2</v>
      </c>
      <c r="K23" s="9">
        <v>9</v>
      </c>
      <c r="L23" s="9">
        <v>16</v>
      </c>
      <c r="M23" s="9">
        <v>23</v>
      </c>
      <c r="N23" s="14">
        <v>30</v>
      </c>
      <c r="O23" s="26"/>
      <c r="P23" s="18">
        <v>7</v>
      </c>
      <c r="Q23" s="9">
        <v>14</v>
      </c>
      <c r="R23" s="9">
        <v>21</v>
      </c>
      <c r="S23" s="23">
        <v>28</v>
      </c>
      <c r="T23" s="9">
        <v>4</v>
      </c>
      <c r="U23" s="9">
        <v>11</v>
      </c>
      <c r="V23" s="9">
        <v>18</v>
      </c>
      <c r="W23" s="14">
        <v>25</v>
      </c>
      <c r="X23" s="29"/>
      <c r="Y23" s="9">
        <v>2</v>
      </c>
      <c r="Z23" s="26">
        <v>9</v>
      </c>
      <c r="AA23" s="9">
        <v>16</v>
      </c>
    </row>
    <row r="24" spans="1:27" x14ac:dyDescent="0.25">
      <c r="A24" s="330" t="s">
        <v>5</v>
      </c>
      <c r="B24" s="36">
        <v>1</v>
      </c>
      <c r="C24" s="83" t="s">
        <v>65</v>
      </c>
      <c r="D24" s="83" t="s">
        <v>65</v>
      </c>
      <c r="E24" s="83" t="s">
        <v>65</v>
      </c>
      <c r="F24" s="83" t="s">
        <v>65</v>
      </c>
      <c r="G24" s="83" t="s">
        <v>65</v>
      </c>
      <c r="H24" s="83" t="s">
        <v>65</v>
      </c>
      <c r="I24" s="26"/>
      <c r="J24" s="83" t="s">
        <v>65</v>
      </c>
      <c r="K24" s="83" t="s">
        <v>65</v>
      </c>
      <c r="L24" s="83" t="s">
        <v>65</v>
      </c>
      <c r="M24" s="83" t="s">
        <v>65</v>
      </c>
      <c r="N24" s="83" t="s">
        <v>65</v>
      </c>
      <c r="O24" s="26"/>
      <c r="P24" s="83" t="s">
        <v>65</v>
      </c>
      <c r="Q24" s="83" t="s">
        <v>65</v>
      </c>
      <c r="R24" s="83" t="s">
        <v>65</v>
      </c>
      <c r="S24" s="23"/>
      <c r="T24" s="83" t="s">
        <v>65</v>
      </c>
      <c r="U24" s="83" t="s">
        <v>65</v>
      </c>
      <c r="V24" s="83" t="s">
        <v>65</v>
      </c>
      <c r="W24" s="83" t="s">
        <v>65</v>
      </c>
      <c r="X24" s="29"/>
      <c r="Y24" s="83" t="s">
        <v>65</v>
      </c>
      <c r="Z24" s="23"/>
      <c r="AA24" s="46"/>
    </row>
    <row r="25" spans="1:27" x14ac:dyDescent="0.25">
      <c r="A25" s="330"/>
      <c r="B25" s="36">
        <v>2</v>
      </c>
      <c r="C25" s="83" t="s">
        <v>65</v>
      </c>
      <c r="D25" s="83" t="s">
        <v>65</v>
      </c>
      <c r="E25" s="83" t="s">
        <v>65</v>
      </c>
      <c r="F25" s="83" t="s">
        <v>65</v>
      </c>
      <c r="G25" s="83" t="s">
        <v>65</v>
      </c>
      <c r="H25" s="83" t="s">
        <v>65</v>
      </c>
      <c r="I25" s="26"/>
      <c r="J25" s="83" t="s">
        <v>65</v>
      </c>
      <c r="K25" s="83" t="s">
        <v>65</v>
      </c>
      <c r="L25" s="83" t="s">
        <v>65</v>
      </c>
      <c r="M25" s="83" t="s">
        <v>65</v>
      </c>
      <c r="N25" s="83" t="s">
        <v>65</v>
      </c>
      <c r="O25" s="26"/>
      <c r="P25" s="83" t="s">
        <v>65</v>
      </c>
      <c r="Q25" s="83" t="s">
        <v>65</v>
      </c>
      <c r="R25" s="83" t="s">
        <v>65</v>
      </c>
      <c r="S25" s="50" t="s">
        <v>12</v>
      </c>
      <c r="T25" s="83" t="s">
        <v>65</v>
      </c>
      <c r="U25" s="83" t="s">
        <v>65</v>
      </c>
      <c r="V25" s="83" t="s">
        <v>65</v>
      </c>
      <c r="W25" s="83" t="s">
        <v>65</v>
      </c>
      <c r="X25" s="29"/>
      <c r="Y25" s="83" t="s">
        <v>65</v>
      </c>
      <c r="Z25" s="26"/>
      <c r="AA25" s="46"/>
    </row>
    <row r="26" spans="1:27" x14ac:dyDescent="0.25">
      <c r="A26" s="330"/>
      <c r="B26" s="36">
        <v>3</v>
      </c>
      <c r="C26" s="80" t="s">
        <v>61</v>
      </c>
      <c r="D26" s="80" t="s">
        <v>61</v>
      </c>
      <c r="E26" s="80" t="s">
        <v>61</v>
      </c>
      <c r="F26" s="80" t="s">
        <v>61</v>
      </c>
      <c r="G26" s="80" t="s">
        <v>61</v>
      </c>
      <c r="H26" s="80" t="s">
        <v>61</v>
      </c>
      <c r="I26" s="26"/>
      <c r="J26" s="80" t="s">
        <v>61</v>
      </c>
      <c r="K26" s="80" t="s">
        <v>61</v>
      </c>
      <c r="L26" s="80" t="s">
        <v>61</v>
      </c>
      <c r="M26" s="80" t="s">
        <v>61</v>
      </c>
      <c r="N26" s="80" t="s">
        <v>61</v>
      </c>
      <c r="O26" s="26"/>
      <c r="P26" s="80" t="s">
        <v>61</v>
      </c>
      <c r="Q26" s="80" t="s">
        <v>61</v>
      </c>
      <c r="R26" s="79" t="s">
        <v>61</v>
      </c>
      <c r="S26" s="26"/>
      <c r="T26" s="80" t="s">
        <v>61</v>
      </c>
      <c r="U26" s="80" t="s">
        <v>61</v>
      </c>
      <c r="V26" s="80" t="s">
        <v>61</v>
      </c>
      <c r="W26" s="80" t="s">
        <v>61</v>
      </c>
      <c r="X26" s="29"/>
      <c r="Y26" s="80" t="s">
        <v>61</v>
      </c>
      <c r="Z26" s="26"/>
      <c r="AA26" s="46"/>
    </row>
    <row r="27" spans="1:27" x14ac:dyDescent="0.25">
      <c r="A27" s="330"/>
      <c r="B27" s="36">
        <v>4</v>
      </c>
      <c r="C27" s="80" t="s">
        <v>61</v>
      </c>
      <c r="D27" s="80" t="s">
        <v>61</v>
      </c>
      <c r="E27" s="80" t="s">
        <v>61</v>
      </c>
      <c r="F27" s="80" t="s">
        <v>61</v>
      </c>
      <c r="G27" s="80" t="s">
        <v>61</v>
      </c>
      <c r="H27" s="80" t="s">
        <v>61</v>
      </c>
      <c r="I27" s="26"/>
      <c r="J27" s="80" t="s">
        <v>61</v>
      </c>
      <c r="K27" s="80" t="s">
        <v>61</v>
      </c>
      <c r="L27" s="80" t="s">
        <v>61</v>
      </c>
      <c r="M27" s="80" t="s">
        <v>61</v>
      </c>
      <c r="N27" s="80" t="s">
        <v>61</v>
      </c>
      <c r="O27" s="27"/>
      <c r="P27" s="80" t="s">
        <v>61</v>
      </c>
      <c r="Q27" s="80" t="s">
        <v>61</v>
      </c>
      <c r="R27" s="79" t="s">
        <v>61</v>
      </c>
      <c r="S27" s="27"/>
      <c r="T27" s="80" t="s">
        <v>61</v>
      </c>
      <c r="U27" s="80" t="s">
        <v>61</v>
      </c>
      <c r="V27" s="80" t="s">
        <v>61</v>
      </c>
      <c r="W27" s="80" t="s">
        <v>61</v>
      </c>
      <c r="X27" s="29"/>
      <c r="Y27" s="80" t="s">
        <v>61</v>
      </c>
      <c r="Z27" s="27"/>
      <c r="AA27" s="46"/>
    </row>
    <row r="28" spans="1:27" x14ac:dyDescent="0.25">
      <c r="A28" s="2"/>
      <c r="B28" s="36"/>
      <c r="C28" s="11">
        <v>23</v>
      </c>
      <c r="D28" s="13">
        <v>30</v>
      </c>
      <c r="E28" s="9">
        <v>6</v>
      </c>
      <c r="F28" s="9">
        <v>13</v>
      </c>
      <c r="G28" s="9">
        <v>20</v>
      </c>
      <c r="H28" s="14">
        <v>27</v>
      </c>
      <c r="I28" s="26"/>
      <c r="J28" s="18">
        <v>3</v>
      </c>
      <c r="K28" s="9">
        <v>10</v>
      </c>
      <c r="L28" s="9">
        <v>17</v>
      </c>
      <c r="M28" s="14">
        <v>24</v>
      </c>
      <c r="N28" s="23"/>
      <c r="O28" s="24">
        <v>1</v>
      </c>
      <c r="P28" s="9">
        <v>8</v>
      </c>
      <c r="Q28" s="9">
        <v>15</v>
      </c>
      <c r="R28" s="9">
        <v>22</v>
      </c>
      <c r="S28" s="20">
        <v>29</v>
      </c>
      <c r="T28" s="9">
        <v>5</v>
      </c>
      <c r="U28" s="9">
        <v>12</v>
      </c>
      <c r="V28" s="9">
        <v>19</v>
      </c>
      <c r="W28" s="14">
        <v>26</v>
      </c>
      <c r="X28" s="29"/>
      <c r="Y28" s="9">
        <v>3</v>
      </c>
      <c r="Z28" s="20">
        <v>10</v>
      </c>
      <c r="AA28" s="9"/>
    </row>
    <row r="29" spans="1:27" x14ac:dyDescent="0.25">
      <c r="A29" s="324" t="s">
        <v>6</v>
      </c>
      <c r="B29" s="36">
        <v>1</v>
      </c>
      <c r="C29" s="3"/>
      <c r="D29" s="81" t="s">
        <v>62</v>
      </c>
      <c r="E29" s="17"/>
      <c r="F29" s="7"/>
      <c r="G29" s="7"/>
      <c r="H29" s="77" t="s">
        <v>58</v>
      </c>
      <c r="I29" s="26"/>
      <c r="J29" s="235" t="s">
        <v>62</v>
      </c>
      <c r="K29" s="81" t="s">
        <v>62</v>
      </c>
      <c r="L29" s="6"/>
      <c r="M29" s="82" t="s">
        <v>64</v>
      </c>
      <c r="N29" s="26"/>
      <c r="O29" s="81" t="s">
        <v>62</v>
      </c>
      <c r="P29" s="83" t="s">
        <v>65</v>
      </c>
      <c r="Q29" s="78" t="s">
        <v>59</v>
      </c>
      <c r="R29" s="70"/>
      <c r="S29" s="83" t="s">
        <v>65</v>
      </c>
      <c r="T29" s="69" t="s">
        <v>63</v>
      </c>
      <c r="U29" s="84" t="s">
        <v>60</v>
      </c>
      <c r="V29" s="80" t="s">
        <v>61</v>
      </c>
      <c r="W29" s="82" t="s">
        <v>64</v>
      </c>
      <c r="X29" s="29"/>
      <c r="Y29" s="69" t="s">
        <v>63</v>
      </c>
      <c r="Z29" s="46"/>
      <c r="AA29" s="7"/>
    </row>
    <row r="30" spans="1:27" x14ac:dyDescent="0.25">
      <c r="A30" s="325"/>
      <c r="B30" s="36">
        <v>2</v>
      </c>
      <c r="C30" s="3"/>
      <c r="D30" s="81" t="s">
        <v>62</v>
      </c>
      <c r="E30" s="17"/>
      <c r="F30" s="7"/>
      <c r="G30" s="7"/>
      <c r="H30" s="77" t="s">
        <v>58</v>
      </c>
      <c r="I30" s="26"/>
      <c r="J30" s="235" t="s">
        <v>62</v>
      </c>
      <c r="K30" s="81" t="s">
        <v>62</v>
      </c>
      <c r="L30" s="6"/>
      <c r="M30" s="82" t="s">
        <v>64</v>
      </c>
      <c r="N30" s="26"/>
      <c r="O30" s="81" t="s">
        <v>62</v>
      </c>
      <c r="P30" s="83" t="s">
        <v>65</v>
      </c>
      <c r="Q30" s="78" t="s">
        <v>59</v>
      </c>
      <c r="R30" s="70"/>
      <c r="S30" s="83" t="s">
        <v>65</v>
      </c>
      <c r="T30" s="69" t="s">
        <v>63</v>
      </c>
      <c r="U30" s="84" t="s">
        <v>60</v>
      </c>
      <c r="V30" s="80" t="s">
        <v>61</v>
      </c>
      <c r="W30" s="82" t="s">
        <v>64</v>
      </c>
      <c r="X30" s="30"/>
      <c r="Y30" s="69" t="s">
        <v>63</v>
      </c>
      <c r="Z30" s="46"/>
      <c r="AA30" s="7"/>
    </row>
    <row r="31" spans="1:27" x14ac:dyDescent="0.25">
      <c r="A31" s="325"/>
      <c r="B31" s="36">
        <v>3</v>
      </c>
      <c r="C31" s="3"/>
      <c r="D31" s="81" t="s">
        <v>62</v>
      </c>
      <c r="E31" s="17"/>
      <c r="F31" s="7"/>
      <c r="G31" s="7"/>
      <c r="H31" s="77" t="s">
        <v>58</v>
      </c>
      <c r="I31" s="26"/>
      <c r="J31" s="81" t="s">
        <v>62</v>
      </c>
      <c r="K31" s="81" t="s">
        <v>62</v>
      </c>
      <c r="L31" s="6"/>
      <c r="M31" s="82" t="s">
        <v>64</v>
      </c>
      <c r="N31" s="26"/>
      <c r="O31" s="81" t="s">
        <v>62</v>
      </c>
      <c r="P31" s="83" t="s">
        <v>65</v>
      </c>
      <c r="Q31" s="78" t="s">
        <v>59</v>
      </c>
      <c r="R31" s="6"/>
      <c r="S31" s="83" t="s">
        <v>65</v>
      </c>
      <c r="T31" s="69" t="s">
        <v>63</v>
      </c>
      <c r="U31" s="84" t="s">
        <v>60</v>
      </c>
      <c r="V31" s="6"/>
      <c r="W31" s="82" t="s">
        <v>64</v>
      </c>
      <c r="X31" s="30"/>
      <c r="Y31" s="69" t="s">
        <v>63</v>
      </c>
      <c r="AA31" s="7"/>
    </row>
    <row r="32" spans="1:27" ht="15.75" thickBot="1" x14ac:dyDescent="0.3">
      <c r="A32" s="326"/>
      <c r="B32" s="36">
        <v>4</v>
      </c>
      <c r="C32" s="52"/>
      <c r="D32" s="81" t="s">
        <v>62</v>
      </c>
      <c r="E32" s="17"/>
      <c r="F32" s="7"/>
      <c r="G32" s="7"/>
      <c r="H32" s="77" t="s">
        <v>58</v>
      </c>
      <c r="I32" s="27"/>
      <c r="J32" s="81" t="s">
        <v>62</v>
      </c>
      <c r="K32" s="81" t="s">
        <v>62</v>
      </c>
      <c r="L32" s="6"/>
      <c r="M32" s="82" t="s">
        <v>64</v>
      </c>
      <c r="N32" s="27"/>
      <c r="O32" s="81" t="s">
        <v>62</v>
      </c>
      <c r="P32" s="83" t="s">
        <v>65</v>
      </c>
      <c r="Q32" s="78" t="s">
        <v>59</v>
      </c>
      <c r="R32" s="6"/>
      <c r="S32" s="83" t="s">
        <v>65</v>
      </c>
      <c r="T32" s="69" t="s">
        <v>63</v>
      </c>
      <c r="U32" s="84" t="s">
        <v>60</v>
      </c>
      <c r="V32" s="6"/>
      <c r="W32" s="82" t="s">
        <v>64</v>
      </c>
      <c r="X32" s="31"/>
      <c r="Y32" s="69" t="s">
        <v>63</v>
      </c>
      <c r="AA32" s="7"/>
    </row>
    <row r="33" spans="1:27" x14ac:dyDescent="0.25">
      <c r="A33" s="391" t="s">
        <v>14</v>
      </c>
      <c r="B33" s="392"/>
      <c r="C33" s="393" t="s">
        <v>15</v>
      </c>
      <c r="D33" s="394"/>
      <c r="E33" s="394"/>
      <c r="F33" s="394"/>
      <c r="G33" s="394"/>
      <c r="H33" s="392"/>
      <c r="I33" s="393" t="s">
        <v>16</v>
      </c>
      <c r="J33" s="395"/>
      <c r="K33" s="394"/>
      <c r="L33" s="395"/>
      <c r="M33" s="395"/>
      <c r="N33" s="395"/>
      <c r="O33" s="392"/>
      <c r="P33" s="56" t="s">
        <v>17</v>
      </c>
      <c r="Q33" s="57" t="s">
        <v>18</v>
      </c>
      <c r="R33" s="57" t="s">
        <v>19</v>
      </c>
      <c r="S33" s="57" t="s">
        <v>20</v>
      </c>
      <c r="T33" s="58" t="s">
        <v>21</v>
      </c>
      <c r="U33" s="64" t="s">
        <v>22</v>
      </c>
      <c r="V33" s="65"/>
      <c r="W33" s="364"/>
      <c r="X33" s="364"/>
      <c r="Y33" s="364"/>
      <c r="Z33" s="364"/>
      <c r="AA33" s="365"/>
    </row>
    <row r="34" spans="1:27" ht="15" customHeight="1" x14ac:dyDescent="0.25">
      <c r="A34" s="341" t="s">
        <v>101</v>
      </c>
      <c r="B34" s="342"/>
      <c r="C34" s="343" t="s">
        <v>128</v>
      </c>
      <c r="D34" s="343"/>
      <c r="E34" s="343"/>
      <c r="F34" s="343"/>
      <c r="G34" s="343"/>
      <c r="H34" s="343"/>
      <c r="I34" s="344" t="s">
        <v>36</v>
      </c>
      <c r="J34" s="344"/>
      <c r="K34" s="344"/>
      <c r="L34" s="344"/>
      <c r="M34" s="344"/>
      <c r="N34" s="344"/>
      <c r="O34" s="344"/>
      <c r="P34" s="187">
        <v>60</v>
      </c>
      <c r="Q34" s="187">
        <v>4</v>
      </c>
      <c r="R34" s="188"/>
      <c r="S34" s="188"/>
      <c r="T34" s="189">
        <f>COUNTIF(A4:AA33,"LE4")</f>
        <v>60</v>
      </c>
      <c r="U34" s="59"/>
      <c r="V34" s="60"/>
      <c r="W34" s="366"/>
      <c r="X34" s="366"/>
      <c r="Y34" s="366"/>
      <c r="Z34" s="366"/>
      <c r="AA34" s="367"/>
    </row>
    <row r="35" spans="1:27" ht="15.75" x14ac:dyDescent="0.25">
      <c r="A35" s="396" t="s">
        <v>102</v>
      </c>
      <c r="B35" s="397"/>
      <c r="C35" s="398" t="s">
        <v>67</v>
      </c>
      <c r="D35" s="398"/>
      <c r="E35" s="398"/>
      <c r="F35" s="398"/>
      <c r="G35" s="398"/>
      <c r="H35" s="398"/>
      <c r="I35" s="399" t="s">
        <v>68</v>
      </c>
      <c r="J35" s="399"/>
      <c r="K35" s="399"/>
      <c r="L35" s="399"/>
      <c r="M35" s="399"/>
      <c r="N35" s="399"/>
      <c r="O35" s="399"/>
      <c r="P35" s="209">
        <v>40</v>
      </c>
      <c r="Q35" s="209">
        <v>2</v>
      </c>
      <c r="R35" s="210"/>
      <c r="S35" s="210"/>
      <c r="T35" s="211">
        <f>COUNTIF(A4:AA33,"NSPE")</f>
        <v>40</v>
      </c>
      <c r="U35" s="59"/>
      <c r="V35" s="60"/>
      <c r="W35" s="366"/>
      <c r="X35" s="366"/>
      <c r="Y35" s="366"/>
      <c r="Z35" s="366"/>
      <c r="AA35" s="367"/>
    </row>
    <row r="36" spans="1:27" ht="15.75" x14ac:dyDescent="0.25">
      <c r="A36" s="353" t="s">
        <v>103</v>
      </c>
      <c r="B36" s="354"/>
      <c r="C36" s="355" t="s">
        <v>69</v>
      </c>
      <c r="D36" s="355"/>
      <c r="E36" s="355"/>
      <c r="F36" s="355"/>
      <c r="G36" s="355"/>
      <c r="H36" s="355"/>
      <c r="I36" s="356" t="s">
        <v>53</v>
      </c>
      <c r="J36" s="356"/>
      <c r="K36" s="356"/>
      <c r="L36" s="356"/>
      <c r="M36" s="356"/>
      <c r="N36" s="356"/>
      <c r="O36" s="356"/>
      <c r="P36" s="196">
        <v>40</v>
      </c>
      <c r="Q36" s="196">
        <v>2</v>
      </c>
      <c r="R36" s="197"/>
      <c r="S36" s="197"/>
      <c r="T36" s="198">
        <f>COUNTIF(A4:AA33,"LTE2")</f>
        <v>40</v>
      </c>
      <c r="U36" s="59"/>
      <c r="V36" s="366"/>
      <c r="W36" s="366"/>
      <c r="X36" s="366"/>
      <c r="Y36" s="366"/>
      <c r="Z36" s="366"/>
      <c r="AA36" s="367"/>
    </row>
    <row r="37" spans="1:27" ht="15.75" x14ac:dyDescent="0.25">
      <c r="A37" s="400" t="s">
        <v>61</v>
      </c>
      <c r="B37" s="401"/>
      <c r="C37" s="402" t="s">
        <v>70</v>
      </c>
      <c r="D37" s="402"/>
      <c r="E37" s="402"/>
      <c r="F37" s="402"/>
      <c r="G37" s="402"/>
      <c r="H37" s="402"/>
      <c r="I37" s="403" t="s">
        <v>51</v>
      </c>
      <c r="J37" s="403"/>
      <c r="K37" s="403"/>
      <c r="L37" s="403"/>
      <c r="M37" s="403"/>
      <c r="N37" s="403"/>
      <c r="O37" s="403"/>
      <c r="P37" s="212">
        <v>40</v>
      </c>
      <c r="Q37" s="212">
        <v>2</v>
      </c>
      <c r="R37" s="213"/>
      <c r="S37" s="213"/>
      <c r="T37" s="214">
        <f>COUNTIF(A4:AA33,"LTHI")</f>
        <v>40</v>
      </c>
      <c r="U37" s="368"/>
      <c r="V37" s="366"/>
      <c r="W37" s="366"/>
      <c r="X37" s="366"/>
      <c r="Y37" s="366"/>
      <c r="Z37" s="366"/>
      <c r="AA37" s="367"/>
    </row>
    <row r="38" spans="1:27" ht="15.75" x14ac:dyDescent="0.25">
      <c r="A38" s="404" t="s">
        <v>62</v>
      </c>
      <c r="B38" s="405"/>
      <c r="C38" s="406" t="s">
        <v>71</v>
      </c>
      <c r="D38" s="406"/>
      <c r="E38" s="406"/>
      <c r="F38" s="406"/>
      <c r="G38" s="406"/>
      <c r="H38" s="406"/>
      <c r="I38" s="407" t="s">
        <v>124</v>
      </c>
      <c r="J38" s="407"/>
      <c r="K38" s="407"/>
      <c r="L38" s="407"/>
      <c r="M38" s="407"/>
      <c r="N38" s="407"/>
      <c r="O38" s="407"/>
      <c r="P38" s="215">
        <v>60</v>
      </c>
      <c r="Q38" s="215">
        <v>4</v>
      </c>
      <c r="R38" s="216"/>
      <c r="S38" s="216"/>
      <c r="T38" s="217">
        <f>COUNTIF(A4:AA33,"FR")</f>
        <v>60</v>
      </c>
      <c r="U38" s="59"/>
      <c r="V38" s="366"/>
      <c r="W38" s="366"/>
      <c r="X38" s="366"/>
      <c r="Y38" s="366"/>
      <c r="Z38" s="366"/>
      <c r="AA38" s="367"/>
    </row>
    <row r="39" spans="1:27" ht="15.75" x14ac:dyDescent="0.25">
      <c r="A39" s="408" t="s">
        <v>63</v>
      </c>
      <c r="B39" s="409"/>
      <c r="C39" s="410" t="s">
        <v>72</v>
      </c>
      <c r="D39" s="410"/>
      <c r="E39" s="410"/>
      <c r="F39" s="410"/>
      <c r="G39" s="410"/>
      <c r="H39" s="410"/>
      <c r="I39" s="411" t="s">
        <v>74</v>
      </c>
      <c r="J39" s="411"/>
      <c r="K39" s="411"/>
      <c r="L39" s="411"/>
      <c r="M39" s="411"/>
      <c r="N39" s="411"/>
      <c r="O39" s="411"/>
      <c r="P39" s="253">
        <v>40</v>
      </c>
      <c r="Q39" s="253">
        <v>2</v>
      </c>
      <c r="R39" s="254"/>
      <c r="S39" s="254"/>
      <c r="T39" s="255">
        <f>COUNTIF(A4:AA33,"HEAH")</f>
        <v>48</v>
      </c>
      <c r="U39" s="61"/>
      <c r="V39" s="369"/>
      <c r="W39" s="369"/>
      <c r="X39" s="369"/>
      <c r="Y39" s="369"/>
      <c r="Z39" s="369"/>
      <c r="AA39" s="370"/>
    </row>
    <row r="40" spans="1:27" ht="15.75" x14ac:dyDescent="0.25">
      <c r="A40" s="412" t="s">
        <v>64</v>
      </c>
      <c r="B40" s="413"/>
      <c r="C40" s="388" t="s">
        <v>73</v>
      </c>
      <c r="D40" s="389"/>
      <c r="E40" s="389"/>
      <c r="F40" s="389"/>
      <c r="G40" s="389"/>
      <c r="H40" s="390"/>
      <c r="I40" s="385" t="s">
        <v>121</v>
      </c>
      <c r="J40" s="386"/>
      <c r="K40" s="386"/>
      <c r="L40" s="386"/>
      <c r="M40" s="386"/>
      <c r="N40" s="386"/>
      <c r="O40" s="387"/>
      <c r="P40" s="218">
        <v>60</v>
      </c>
      <c r="Q40" s="218">
        <v>4</v>
      </c>
      <c r="R40" s="219"/>
      <c r="S40" s="219"/>
      <c r="T40" s="220">
        <f>COUNTIF(A4:AA33,"LB")</f>
        <v>60</v>
      </c>
      <c r="U40" s="61"/>
      <c r="V40" s="55"/>
      <c r="W40" s="55"/>
      <c r="X40" s="55"/>
      <c r="Y40" s="55"/>
      <c r="Z40" s="55"/>
      <c r="AA40" s="63"/>
    </row>
    <row r="41" spans="1:27" ht="15.75" x14ac:dyDescent="0.25">
      <c r="A41" s="383" t="s">
        <v>65</v>
      </c>
      <c r="B41" s="384"/>
      <c r="C41" s="379" t="s">
        <v>66</v>
      </c>
      <c r="D41" s="380"/>
      <c r="E41" s="380"/>
      <c r="F41" s="380"/>
      <c r="G41" s="380"/>
      <c r="H41" s="381"/>
      <c r="I41" s="382" t="s">
        <v>122</v>
      </c>
      <c r="J41" s="382"/>
      <c r="K41" s="382"/>
      <c r="L41" s="382"/>
      <c r="M41" s="382"/>
      <c r="N41" s="382"/>
      <c r="O41" s="382"/>
      <c r="P41" s="205">
        <v>100</v>
      </c>
      <c r="Q41" s="205">
        <v>6</v>
      </c>
      <c r="R41" s="206"/>
      <c r="S41" s="206"/>
      <c r="T41" s="207">
        <f>COUNTIF(A4:AA33,"PCCIII")</f>
        <v>100</v>
      </c>
      <c r="U41" s="59"/>
      <c r="V41" s="366"/>
      <c r="W41" s="366"/>
      <c r="X41" s="366"/>
      <c r="Y41" s="366"/>
      <c r="Z41" s="366"/>
      <c r="AA41" s="367"/>
    </row>
    <row r="42" spans="1:27" ht="16.5" thickBot="1" x14ac:dyDescent="0.3">
      <c r="A42" s="361" t="s">
        <v>21</v>
      </c>
      <c r="B42" s="362"/>
      <c r="C42" s="362"/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3"/>
      <c r="P42" s="208">
        <f>SUM(P34:P41)</f>
        <v>440</v>
      </c>
      <c r="Q42" s="208">
        <f>SUM(Q34:Q41)</f>
        <v>26</v>
      </c>
      <c r="R42" s="208"/>
      <c r="S42" s="208"/>
      <c r="T42" s="208">
        <f>SUM(T34:T41)</f>
        <v>448</v>
      </c>
      <c r="U42" s="62"/>
      <c r="V42" s="371"/>
      <c r="W42" s="371"/>
      <c r="X42" s="371"/>
      <c r="Y42" s="371"/>
      <c r="Z42" s="371"/>
      <c r="AA42" s="372"/>
    </row>
  </sheetData>
  <mergeCells count="50">
    <mergeCell ref="A42:O42"/>
    <mergeCell ref="W33:AA33"/>
    <mergeCell ref="W34:AA34"/>
    <mergeCell ref="W35:AA35"/>
    <mergeCell ref="V36:AA36"/>
    <mergeCell ref="U37:AA37"/>
    <mergeCell ref="V38:AA38"/>
    <mergeCell ref="V39:AA39"/>
    <mergeCell ref="V41:AA41"/>
    <mergeCell ref="V42:AA42"/>
    <mergeCell ref="A39:B39"/>
    <mergeCell ref="C39:H39"/>
    <mergeCell ref="I39:O39"/>
    <mergeCell ref="A40:B40"/>
    <mergeCell ref="C41:H41"/>
    <mergeCell ref="I41:O41"/>
    <mergeCell ref="A37:B37"/>
    <mergeCell ref="C37:H37"/>
    <mergeCell ref="I37:O37"/>
    <mergeCell ref="A38:B38"/>
    <mergeCell ref="C38:H38"/>
    <mergeCell ref="I38:O38"/>
    <mergeCell ref="A35:B35"/>
    <mergeCell ref="C35:H35"/>
    <mergeCell ref="I35:O35"/>
    <mergeCell ref="A36:B36"/>
    <mergeCell ref="C36:H36"/>
    <mergeCell ref="I36:O36"/>
    <mergeCell ref="A1:X1"/>
    <mergeCell ref="C2:D2"/>
    <mergeCell ref="E2:I2"/>
    <mergeCell ref="J2:N2"/>
    <mergeCell ref="O2:S2"/>
    <mergeCell ref="T2:X2"/>
    <mergeCell ref="A41:B41"/>
    <mergeCell ref="I40:O40"/>
    <mergeCell ref="C40:H40"/>
    <mergeCell ref="A29:A32"/>
    <mergeCell ref="Y2:AA2"/>
    <mergeCell ref="A4:A8"/>
    <mergeCell ref="A9:A12"/>
    <mergeCell ref="A14:A17"/>
    <mergeCell ref="A19:A22"/>
    <mergeCell ref="A24:A27"/>
    <mergeCell ref="A33:B33"/>
    <mergeCell ref="C33:H33"/>
    <mergeCell ref="I33:O33"/>
    <mergeCell ref="A34:B34"/>
    <mergeCell ref="C34:H34"/>
    <mergeCell ref="I34:O34"/>
  </mergeCells>
  <pageMargins left="0.25" right="0.25" top="0.75" bottom="0.75" header="0.3" footer="0.3"/>
  <pageSetup paperSize="9" scale="57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zoomScale="70" zoomScaleNormal="70" workbookViewId="0">
      <selection activeCell="W42" sqref="W42"/>
    </sheetView>
  </sheetViews>
  <sheetFormatPr defaultRowHeight="15" x14ac:dyDescent="0.25"/>
  <sheetData>
    <row r="1" spans="1:27" ht="20.25" x14ac:dyDescent="0.3">
      <c r="A1" s="331" t="s">
        <v>131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47"/>
      <c r="Z1" s="47"/>
      <c r="AA1" s="47"/>
    </row>
    <row r="2" spans="1:27" x14ac:dyDescent="0.25">
      <c r="A2" s="36" t="s">
        <v>13</v>
      </c>
      <c r="B2" s="36"/>
      <c r="C2" s="333"/>
      <c r="D2" s="333"/>
      <c r="E2" s="333" t="s">
        <v>7</v>
      </c>
      <c r="F2" s="333"/>
      <c r="G2" s="333"/>
      <c r="H2" s="333"/>
      <c r="I2" s="333"/>
      <c r="J2" s="334" t="s">
        <v>8</v>
      </c>
      <c r="K2" s="334"/>
      <c r="L2" s="334"/>
      <c r="M2" s="334"/>
      <c r="N2" s="333"/>
      <c r="O2" s="333" t="s">
        <v>9</v>
      </c>
      <c r="P2" s="333"/>
      <c r="Q2" s="333"/>
      <c r="R2" s="333"/>
      <c r="S2" s="333"/>
      <c r="T2" s="333" t="s">
        <v>10</v>
      </c>
      <c r="U2" s="333"/>
      <c r="V2" s="333"/>
      <c r="W2" s="333"/>
      <c r="X2" s="333"/>
      <c r="Y2" s="266" t="s">
        <v>11</v>
      </c>
      <c r="Z2" s="328"/>
      <c r="AA2" s="329"/>
    </row>
    <row r="3" spans="1:27" x14ac:dyDescent="0.25">
      <c r="A3" s="48" t="s">
        <v>0</v>
      </c>
      <c r="B3" s="37"/>
      <c r="C3" s="42"/>
      <c r="D3" s="38">
        <v>25</v>
      </c>
      <c r="E3" s="8">
        <v>1</v>
      </c>
      <c r="F3" s="9">
        <v>8</v>
      </c>
      <c r="G3" s="9">
        <v>15</v>
      </c>
      <c r="H3" s="9">
        <v>22</v>
      </c>
      <c r="I3" s="14">
        <v>29</v>
      </c>
      <c r="J3" s="23"/>
      <c r="K3" s="18">
        <v>5</v>
      </c>
      <c r="L3" s="9">
        <v>12</v>
      </c>
      <c r="M3" s="9">
        <v>19</v>
      </c>
      <c r="N3" s="14">
        <v>26</v>
      </c>
      <c r="O3" s="23"/>
      <c r="P3" s="24">
        <v>3</v>
      </c>
      <c r="Q3" s="20">
        <v>10</v>
      </c>
      <c r="R3" s="20">
        <v>17</v>
      </c>
      <c r="S3" s="20">
        <v>24</v>
      </c>
      <c r="T3" s="9">
        <v>31</v>
      </c>
      <c r="U3" s="9">
        <v>7</v>
      </c>
      <c r="V3" s="9">
        <v>14</v>
      </c>
      <c r="W3" s="9">
        <v>21</v>
      </c>
      <c r="X3" s="9">
        <v>28</v>
      </c>
      <c r="Y3" s="177"/>
      <c r="Z3" s="9">
        <v>5</v>
      </c>
      <c r="AA3" s="9">
        <v>12</v>
      </c>
    </row>
    <row r="4" spans="1:27" x14ac:dyDescent="0.25">
      <c r="A4" s="330" t="s">
        <v>1</v>
      </c>
      <c r="B4" s="1">
        <v>1</v>
      </c>
      <c r="C4" s="43"/>
      <c r="D4" s="39" t="s">
        <v>78</v>
      </c>
      <c r="E4" s="39" t="s">
        <v>78</v>
      </c>
      <c r="F4" s="39" t="s">
        <v>78</v>
      </c>
      <c r="G4" s="39" t="s">
        <v>78</v>
      </c>
      <c r="H4" s="39" t="s">
        <v>78</v>
      </c>
      <c r="I4" s="39" t="s">
        <v>78</v>
      </c>
      <c r="J4" s="26"/>
      <c r="K4" s="39" t="s">
        <v>78</v>
      </c>
      <c r="L4" s="39" t="s">
        <v>78</v>
      </c>
      <c r="M4" s="39" t="s">
        <v>78</v>
      </c>
      <c r="N4" s="39" t="s">
        <v>78</v>
      </c>
      <c r="O4" s="26"/>
      <c r="P4" s="86" t="s">
        <v>79</v>
      </c>
      <c r="Q4" s="86" t="s">
        <v>79</v>
      </c>
      <c r="R4" s="86" t="s">
        <v>79</v>
      </c>
      <c r="S4" s="86" t="s">
        <v>79</v>
      </c>
      <c r="T4" s="86" t="s">
        <v>79</v>
      </c>
      <c r="U4" s="86" t="s">
        <v>79</v>
      </c>
      <c r="V4" s="86" t="s">
        <v>79</v>
      </c>
      <c r="W4" s="86" t="s">
        <v>79</v>
      </c>
      <c r="X4" s="86" t="s">
        <v>79</v>
      </c>
      <c r="Y4" s="178"/>
      <c r="Z4" s="87"/>
      <c r="AA4" s="6"/>
    </row>
    <row r="5" spans="1:27" x14ac:dyDescent="0.25">
      <c r="A5" s="330"/>
      <c r="B5" s="1">
        <v>2</v>
      </c>
      <c r="C5" s="43"/>
      <c r="D5" s="39" t="s">
        <v>78</v>
      </c>
      <c r="E5" s="39" t="s">
        <v>78</v>
      </c>
      <c r="F5" s="39" t="s">
        <v>78</v>
      </c>
      <c r="G5" s="39" t="s">
        <v>78</v>
      </c>
      <c r="H5" s="39" t="s">
        <v>78</v>
      </c>
      <c r="I5" s="39" t="s">
        <v>78</v>
      </c>
      <c r="J5" s="26"/>
      <c r="K5" s="39" t="s">
        <v>78</v>
      </c>
      <c r="L5" s="39" t="s">
        <v>78</v>
      </c>
      <c r="M5" s="39" t="s">
        <v>78</v>
      </c>
      <c r="N5" s="39" t="s">
        <v>78</v>
      </c>
      <c r="O5" s="26"/>
      <c r="P5" s="86" t="s">
        <v>79</v>
      </c>
      <c r="Q5" s="86" t="s">
        <v>79</v>
      </c>
      <c r="R5" s="86" t="s">
        <v>79</v>
      </c>
      <c r="S5" s="86" t="s">
        <v>79</v>
      </c>
      <c r="T5" s="86" t="s">
        <v>79</v>
      </c>
      <c r="U5" s="86" t="s">
        <v>79</v>
      </c>
      <c r="V5" s="86" t="s">
        <v>79</v>
      </c>
      <c r="W5" s="86" t="s">
        <v>79</v>
      </c>
      <c r="X5" s="86" t="s">
        <v>79</v>
      </c>
      <c r="Y5" s="178"/>
      <c r="Z5" s="87"/>
      <c r="AA5" s="6"/>
    </row>
    <row r="6" spans="1:27" x14ac:dyDescent="0.25">
      <c r="A6" s="330"/>
      <c r="B6" s="1">
        <v>3</v>
      </c>
      <c r="C6" s="43"/>
      <c r="D6" s="89" t="s">
        <v>75</v>
      </c>
      <c r="E6" s="89" t="s">
        <v>75</v>
      </c>
      <c r="F6" s="89" t="s">
        <v>75</v>
      </c>
      <c r="G6" s="89" t="s">
        <v>75</v>
      </c>
      <c r="H6" s="89" t="s">
        <v>75</v>
      </c>
      <c r="I6" s="89" t="s">
        <v>75</v>
      </c>
      <c r="J6" s="26"/>
      <c r="K6" s="89" t="s">
        <v>75</v>
      </c>
      <c r="L6" s="89" t="s">
        <v>75</v>
      </c>
      <c r="M6" s="89" t="s">
        <v>75</v>
      </c>
      <c r="N6" s="89" t="s">
        <v>75</v>
      </c>
      <c r="O6" s="26"/>
      <c r="P6" s="89" t="s">
        <v>75</v>
      </c>
      <c r="Q6" s="89" t="s">
        <v>75</v>
      </c>
      <c r="R6" s="86" t="s">
        <v>79</v>
      </c>
      <c r="S6" s="86" t="s">
        <v>79</v>
      </c>
      <c r="T6" s="86" t="s">
        <v>79</v>
      </c>
      <c r="U6" s="89" t="s">
        <v>75</v>
      </c>
      <c r="V6" s="89" t="s">
        <v>75</v>
      </c>
      <c r="W6" s="89" t="s">
        <v>75</v>
      </c>
      <c r="X6" s="89" t="s">
        <v>75</v>
      </c>
      <c r="Y6" s="178"/>
      <c r="AA6" s="6"/>
    </row>
    <row r="7" spans="1:27" x14ac:dyDescent="0.25">
      <c r="A7" s="330"/>
      <c r="B7" s="1">
        <v>4</v>
      </c>
      <c r="C7" s="43"/>
      <c r="D7" s="89" t="s">
        <v>75</v>
      </c>
      <c r="E7" s="89" t="s">
        <v>75</v>
      </c>
      <c r="F7" s="89" t="s">
        <v>75</v>
      </c>
      <c r="G7" s="89" t="s">
        <v>75</v>
      </c>
      <c r="H7" s="89" t="s">
        <v>75</v>
      </c>
      <c r="I7" s="89" t="s">
        <v>75</v>
      </c>
      <c r="J7" s="26"/>
      <c r="K7" s="89" t="s">
        <v>75</v>
      </c>
      <c r="L7" s="89" t="s">
        <v>75</v>
      </c>
      <c r="M7" s="89" t="s">
        <v>75</v>
      </c>
      <c r="N7" s="89" t="s">
        <v>75</v>
      </c>
      <c r="O7" s="26"/>
      <c r="P7" s="89" t="s">
        <v>75</v>
      </c>
      <c r="Q7" s="89" t="s">
        <v>75</v>
      </c>
      <c r="R7" s="86" t="s">
        <v>79</v>
      </c>
      <c r="S7" s="86" t="s">
        <v>79</v>
      </c>
      <c r="T7" s="86" t="s">
        <v>79</v>
      </c>
      <c r="U7" s="89" t="s">
        <v>75</v>
      </c>
      <c r="V7" s="89" t="s">
        <v>75</v>
      </c>
      <c r="W7" s="89" t="s">
        <v>75</v>
      </c>
      <c r="X7" s="89" t="s">
        <v>75</v>
      </c>
      <c r="Y7" s="178"/>
      <c r="AA7" s="6"/>
    </row>
    <row r="8" spans="1:27" x14ac:dyDescent="0.25">
      <c r="A8" s="330"/>
      <c r="B8" s="1"/>
      <c r="C8" s="43"/>
      <c r="D8" s="40">
        <v>26</v>
      </c>
      <c r="E8" s="9">
        <v>2</v>
      </c>
      <c r="F8" s="9">
        <v>9</v>
      </c>
      <c r="G8" s="9">
        <v>16</v>
      </c>
      <c r="H8" s="9">
        <v>23</v>
      </c>
      <c r="I8" s="14">
        <v>30</v>
      </c>
      <c r="J8" s="26"/>
      <c r="K8" s="18">
        <v>6</v>
      </c>
      <c r="L8" s="9">
        <v>13</v>
      </c>
      <c r="M8" s="9">
        <v>20</v>
      </c>
      <c r="N8" s="14">
        <v>27</v>
      </c>
      <c r="O8" s="26"/>
      <c r="P8" s="18">
        <v>4</v>
      </c>
      <c r="Q8" s="9">
        <v>11</v>
      </c>
      <c r="R8" s="9">
        <v>18</v>
      </c>
      <c r="S8" s="9">
        <v>25</v>
      </c>
      <c r="T8" s="9">
        <v>1</v>
      </c>
      <c r="U8" s="9">
        <v>8</v>
      </c>
      <c r="V8" s="23">
        <v>15</v>
      </c>
      <c r="W8" s="9">
        <v>22</v>
      </c>
      <c r="X8" s="9">
        <v>29</v>
      </c>
      <c r="Y8" s="177"/>
      <c r="Z8" s="9">
        <v>6</v>
      </c>
      <c r="AA8" s="9">
        <v>13</v>
      </c>
    </row>
    <row r="9" spans="1:27" x14ac:dyDescent="0.25">
      <c r="A9" s="330" t="s">
        <v>2</v>
      </c>
      <c r="B9" s="1">
        <v>1</v>
      </c>
      <c r="C9" s="43"/>
      <c r="D9" s="39" t="s">
        <v>78</v>
      </c>
      <c r="E9" s="39" t="s">
        <v>78</v>
      </c>
      <c r="F9" s="39" t="s">
        <v>78</v>
      </c>
      <c r="G9" s="39" t="s">
        <v>78</v>
      </c>
      <c r="H9" s="39" t="s">
        <v>78</v>
      </c>
      <c r="I9" s="39" t="s">
        <v>78</v>
      </c>
      <c r="J9" s="26"/>
      <c r="K9" s="39" t="s">
        <v>78</v>
      </c>
      <c r="L9" s="39" t="s">
        <v>78</v>
      </c>
      <c r="M9" s="39" t="s">
        <v>78</v>
      </c>
      <c r="N9" s="39" t="s">
        <v>78</v>
      </c>
      <c r="O9" s="26"/>
      <c r="P9" s="86" t="s">
        <v>79</v>
      </c>
      <c r="Q9" s="86" t="s">
        <v>79</v>
      </c>
      <c r="R9" s="86" t="s">
        <v>79</v>
      </c>
      <c r="S9" s="86" t="s">
        <v>79</v>
      </c>
      <c r="T9" s="86" t="s">
        <v>79</v>
      </c>
      <c r="U9" s="86" t="s">
        <v>79</v>
      </c>
      <c r="V9" s="23"/>
      <c r="W9" s="86" t="s">
        <v>79</v>
      </c>
      <c r="X9" s="86" t="s">
        <v>79</v>
      </c>
      <c r="Y9" s="179"/>
      <c r="Z9" s="44"/>
      <c r="AA9" s="46"/>
    </row>
    <row r="10" spans="1:27" x14ac:dyDescent="0.25">
      <c r="A10" s="330"/>
      <c r="B10" s="1">
        <v>2</v>
      </c>
      <c r="C10" s="43"/>
      <c r="D10" s="39" t="s">
        <v>78</v>
      </c>
      <c r="E10" s="39" t="s">
        <v>78</v>
      </c>
      <c r="F10" s="39" t="s">
        <v>78</v>
      </c>
      <c r="G10" s="39" t="s">
        <v>78</v>
      </c>
      <c r="H10" s="39" t="s">
        <v>78</v>
      </c>
      <c r="I10" s="39" t="s">
        <v>78</v>
      </c>
      <c r="J10" s="26"/>
      <c r="K10" s="39" t="s">
        <v>78</v>
      </c>
      <c r="L10" s="39" t="s">
        <v>78</v>
      </c>
      <c r="M10" s="39" t="s">
        <v>78</v>
      </c>
      <c r="N10" s="39" t="s">
        <v>78</v>
      </c>
      <c r="O10" s="26"/>
      <c r="P10" s="86" t="s">
        <v>79</v>
      </c>
      <c r="Q10" s="86" t="s">
        <v>79</v>
      </c>
      <c r="R10" s="86" t="s">
        <v>79</v>
      </c>
      <c r="S10" s="86" t="s">
        <v>79</v>
      </c>
      <c r="T10" s="86" t="s">
        <v>79</v>
      </c>
      <c r="U10" s="86" t="s">
        <v>79</v>
      </c>
      <c r="V10" s="50" t="s">
        <v>12</v>
      </c>
      <c r="W10" s="86" t="s">
        <v>79</v>
      </c>
      <c r="X10" s="86" t="s">
        <v>79</v>
      </c>
      <c r="Y10" s="179"/>
      <c r="Z10" s="44"/>
      <c r="AA10" s="46"/>
    </row>
    <row r="11" spans="1:27" x14ac:dyDescent="0.25">
      <c r="A11" s="330"/>
      <c r="B11" s="1">
        <v>3</v>
      </c>
      <c r="C11" s="100"/>
      <c r="D11" s="176" t="s">
        <v>76</v>
      </c>
      <c r="E11" s="88" t="s">
        <v>76</v>
      </c>
      <c r="F11" s="88" t="s">
        <v>76</v>
      </c>
      <c r="G11" s="88" t="s">
        <v>76</v>
      </c>
      <c r="H11" s="88" t="s">
        <v>76</v>
      </c>
      <c r="I11" s="88" t="s">
        <v>76</v>
      </c>
      <c r="J11" s="26"/>
      <c r="K11" s="88" t="s">
        <v>76</v>
      </c>
      <c r="L11" s="88" t="s">
        <v>76</v>
      </c>
      <c r="M11" s="88" t="s">
        <v>76</v>
      </c>
      <c r="N11" s="88" t="s">
        <v>76</v>
      </c>
      <c r="O11" s="26"/>
      <c r="P11" s="86" t="s">
        <v>79</v>
      </c>
      <c r="Q11" s="86" t="s">
        <v>79</v>
      </c>
      <c r="R11" s="86" t="s">
        <v>79</v>
      </c>
      <c r="S11" s="86" t="s">
        <v>79</v>
      </c>
      <c r="T11" s="86" t="s">
        <v>79</v>
      </c>
      <c r="U11" s="86" t="s">
        <v>79</v>
      </c>
      <c r="V11" s="26"/>
      <c r="W11" s="86" t="s">
        <v>79</v>
      </c>
      <c r="X11" s="86" t="s">
        <v>79</v>
      </c>
      <c r="Y11" s="179"/>
      <c r="AA11" s="46"/>
    </row>
    <row r="12" spans="1:27" x14ac:dyDescent="0.25">
      <c r="A12" s="330"/>
      <c r="B12" s="1">
        <v>4</v>
      </c>
      <c r="C12" s="45"/>
      <c r="D12" s="176" t="s">
        <v>76</v>
      </c>
      <c r="E12" s="88" t="s">
        <v>76</v>
      </c>
      <c r="F12" s="88" t="s">
        <v>76</v>
      </c>
      <c r="G12" s="88" t="s">
        <v>76</v>
      </c>
      <c r="H12" s="88" t="s">
        <v>76</v>
      </c>
      <c r="I12" s="88" t="s">
        <v>76</v>
      </c>
      <c r="J12" s="26"/>
      <c r="K12" s="88" t="s">
        <v>76</v>
      </c>
      <c r="L12" s="88" t="s">
        <v>76</v>
      </c>
      <c r="M12" s="88" t="s">
        <v>76</v>
      </c>
      <c r="N12" s="88" t="s">
        <v>76</v>
      </c>
      <c r="O12" s="26"/>
      <c r="P12" s="86" t="s">
        <v>79</v>
      </c>
      <c r="Q12" s="86" t="s">
        <v>79</v>
      </c>
      <c r="R12" s="86" t="s">
        <v>79</v>
      </c>
      <c r="S12" s="86" t="s">
        <v>79</v>
      </c>
      <c r="T12" s="86" t="s">
        <v>79</v>
      </c>
      <c r="U12" s="86" t="s">
        <v>79</v>
      </c>
      <c r="V12" s="27"/>
      <c r="W12" s="86" t="s">
        <v>79</v>
      </c>
      <c r="X12" s="86" t="s">
        <v>79</v>
      </c>
      <c r="Y12" s="179"/>
      <c r="AA12" s="46"/>
    </row>
    <row r="13" spans="1:27" x14ac:dyDescent="0.25">
      <c r="A13" s="2"/>
      <c r="B13" s="36"/>
      <c r="C13" s="175">
        <v>20</v>
      </c>
      <c r="D13" s="10">
        <v>27</v>
      </c>
      <c r="E13" s="9">
        <v>3</v>
      </c>
      <c r="F13" s="9">
        <v>10</v>
      </c>
      <c r="G13" s="9">
        <v>17</v>
      </c>
      <c r="H13" s="9">
        <v>24</v>
      </c>
      <c r="I13" s="14">
        <v>31</v>
      </c>
      <c r="J13" s="26"/>
      <c r="K13" s="21">
        <v>7</v>
      </c>
      <c r="L13" s="9">
        <v>14</v>
      </c>
      <c r="M13" s="9">
        <v>21</v>
      </c>
      <c r="N13" s="14">
        <v>28</v>
      </c>
      <c r="O13" s="26"/>
      <c r="P13" s="19">
        <v>5</v>
      </c>
      <c r="Q13" s="22">
        <v>12</v>
      </c>
      <c r="R13" s="9">
        <v>19</v>
      </c>
      <c r="S13" s="9">
        <v>26</v>
      </c>
      <c r="T13" s="23">
        <v>2</v>
      </c>
      <c r="U13" s="9">
        <v>9</v>
      </c>
      <c r="V13" s="20">
        <v>16</v>
      </c>
      <c r="W13" s="9">
        <v>23</v>
      </c>
      <c r="X13" s="9">
        <v>30</v>
      </c>
      <c r="Y13" s="177"/>
      <c r="Z13" s="9">
        <v>7</v>
      </c>
      <c r="AA13" s="9">
        <v>14</v>
      </c>
    </row>
    <row r="14" spans="1:27" x14ac:dyDescent="0.25">
      <c r="A14" s="330" t="s">
        <v>3</v>
      </c>
      <c r="B14" s="36">
        <v>1</v>
      </c>
      <c r="C14" s="257" t="s">
        <v>77</v>
      </c>
      <c r="D14" s="257" t="s">
        <v>77</v>
      </c>
      <c r="E14" s="257" t="s">
        <v>77</v>
      </c>
      <c r="F14" s="257" t="s">
        <v>77</v>
      </c>
      <c r="G14" s="257" t="s">
        <v>77</v>
      </c>
      <c r="H14" s="257" t="s">
        <v>77</v>
      </c>
      <c r="I14" s="257" t="s">
        <v>77</v>
      </c>
      <c r="J14" s="26"/>
      <c r="K14" s="22"/>
      <c r="L14" s="257" t="s">
        <v>77</v>
      </c>
      <c r="M14" s="257" t="s">
        <v>77</v>
      </c>
      <c r="N14" s="257" t="s">
        <v>77</v>
      </c>
      <c r="O14" s="26"/>
      <c r="P14" s="25"/>
      <c r="Q14" s="23"/>
      <c r="R14" s="86" t="s">
        <v>79</v>
      </c>
      <c r="S14" s="86" t="s">
        <v>79</v>
      </c>
      <c r="T14" s="23"/>
      <c r="U14" s="86" t="s">
        <v>79</v>
      </c>
      <c r="V14" s="86" t="s">
        <v>79</v>
      </c>
      <c r="W14" s="86" t="s">
        <v>79</v>
      </c>
      <c r="X14" s="89" t="s">
        <v>75</v>
      </c>
      <c r="Y14" s="178"/>
      <c r="Z14" s="6"/>
      <c r="AA14" s="91"/>
    </row>
    <row r="15" spans="1:27" x14ac:dyDescent="0.25">
      <c r="A15" s="330"/>
      <c r="B15" s="36">
        <v>2</v>
      </c>
      <c r="C15" s="257" t="s">
        <v>77</v>
      </c>
      <c r="D15" s="257" t="s">
        <v>77</v>
      </c>
      <c r="E15" s="257" t="s">
        <v>77</v>
      </c>
      <c r="F15" s="257" t="s">
        <v>77</v>
      </c>
      <c r="G15" s="257" t="s">
        <v>77</v>
      </c>
      <c r="H15" s="257" t="s">
        <v>77</v>
      </c>
      <c r="I15" s="257" t="s">
        <v>77</v>
      </c>
      <c r="J15" s="26"/>
      <c r="K15" s="50" t="s">
        <v>12</v>
      </c>
      <c r="L15" s="257" t="s">
        <v>77</v>
      </c>
      <c r="M15" s="257" t="s">
        <v>77</v>
      </c>
      <c r="N15" s="257" t="s">
        <v>77</v>
      </c>
      <c r="O15" s="26"/>
      <c r="P15" s="51" t="s">
        <v>12</v>
      </c>
      <c r="Q15" s="50" t="s">
        <v>12</v>
      </c>
      <c r="R15" s="86" t="s">
        <v>79</v>
      </c>
      <c r="S15" s="86" t="s">
        <v>79</v>
      </c>
      <c r="T15" s="50" t="s">
        <v>12</v>
      </c>
      <c r="U15" s="86" t="s">
        <v>79</v>
      </c>
      <c r="V15" s="86" t="s">
        <v>79</v>
      </c>
      <c r="W15" s="86" t="s">
        <v>79</v>
      </c>
      <c r="X15" s="89" t="s">
        <v>75</v>
      </c>
      <c r="Y15" s="178"/>
      <c r="Z15" s="6"/>
      <c r="AA15" s="91"/>
    </row>
    <row r="16" spans="1:27" x14ac:dyDescent="0.25">
      <c r="A16" s="330"/>
      <c r="B16" s="36">
        <v>3</v>
      </c>
      <c r="C16" s="89" t="s">
        <v>75</v>
      </c>
      <c r="D16" s="89" t="s">
        <v>75</v>
      </c>
      <c r="E16" s="89" t="s">
        <v>75</v>
      </c>
      <c r="F16" s="89" t="s">
        <v>75</v>
      </c>
      <c r="G16" s="89" t="s">
        <v>75</v>
      </c>
      <c r="H16" s="89" t="s">
        <v>75</v>
      </c>
      <c r="I16" s="89" t="s">
        <v>75</v>
      </c>
      <c r="J16" s="26"/>
      <c r="K16" s="32"/>
      <c r="L16" s="89" t="s">
        <v>75</v>
      </c>
      <c r="M16" s="89" t="s">
        <v>75</v>
      </c>
      <c r="N16" s="89" t="s">
        <v>75</v>
      </c>
      <c r="O16" s="26"/>
      <c r="P16" s="25"/>
      <c r="Q16" s="26"/>
      <c r="R16" s="86" t="s">
        <v>79</v>
      </c>
      <c r="S16" s="86" t="s">
        <v>79</v>
      </c>
      <c r="T16" s="26"/>
      <c r="U16" s="89" t="s">
        <v>75</v>
      </c>
      <c r="V16" s="89" t="s">
        <v>75</v>
      </c>
      <c r="W16" s="89" t="s">
        <v>75</v>
      </c>
      <c r="X16" s="89" t="s">
        <v>75</v>
      </c>
      <c r="Y16" s="178"/>
      <c r="Z16" s="6"/>
      <c r="AA16" s="91"/>
    </row>
    <row r="17" spans="1:27" x14ac:dyDescent="0.25">
      <c r="A17" s="330"/>
      <c r="B17" s="36">
        <v>4</v>
      </c>
      <c r="C17" s="89" t="s">
        <v>75</v>
      </c>
      <c r="D17" s="89" t="s">
        <v>75</v>
      </c>
      <c r="E17" s="89" t="s">
        <v>75</v>
      </c>
      <c r="F17" s="89" t="s">
        <v>75</v>
      </c>
      <c r="G17" s="89" t="s">
        <v>75</v>
      </c>
      <c r="H17" s="89" t="s">
        <v>75</v>
      </c>
      <c r="I17" s="89" t="s">
        <v>75</v>
      </c>
      <c r="J17" s="27"/>
      <c r="K17" s="33"/>
      <c r="L17" s="89" t="s">
        <v>75</v>
      </c>
      <c r="M17" s="89" t="s">
        <v>75</v>
      </c>
      <c r="N17" s="89" t="s">
        <v>75</v>
      </c>
      <c r="O17" s="26"/>
      <c r="P17" s="49"/>
      <c r="Q17" s="27"/>
      <c r="R17" s="86" t="s">
        <v>79</v>
      </c>
      <c r="S17" s="86" t="s">
        <v>79</v>
      </c>
      <c r="T17" s="27"/>
      <c r="U17" s="89" t="s">
        <v>75</v>
      </c>
      <c r="V17" s="89" t="s">
        <v>75</v>
      </c>
      <c r="W17" s="89" t="s">
        <v>75</v>
      </c>
      <c r="X17" s="89" t="s">
        <v>75</v>
      </c>
      <c r="Y17" s="178"/>
      <c r="Z17" s="6"/>
      <c r="AA17" s="91"/>
    </row>
    <row r="18" spans="1:27" x14ac:dyDescent="0.25">
      <c r="A18" s="2"/>
      <c r="B18" s="36"/>
      <c r="C18" s="11">
        <v>21</v>
      </c>
      <c r="D18" s="12">
        <v>28</v>
      </c>
      <c r="E18" s="9">
        <v>4</v>
      </c>
      <c r="F18" s="9">
        <v>11</v>
      </c>
      <c r="G18" s="9">
        <v>18</v>
      </c>
      <c r="H18" s="14">
        <v>25</v>
      </c>
      <c r="I18" s="23"/>
      <c r="J18" s="24">
        <v>1</v>
      </c>
      <c r="K18" s="20">
        <v>8</v>
      </c>
      <c r="L18" s="9">
        <v>15</v>
      </c>
      <c r="M18" s="9">
        <v>22</v>
      </c>
      <c r="N18" s="14">
        <v>29</v>
      </c>
      <c r="O18" s="26"/>
      <c r="P18" s="24">
        <v>6</v>
      </c>
      <c r="Q18" s="20">
        <v>13</v>
      </c>
      <c r="R18" s="9">
        <v>20</v>
      </c>
      <c r="S18" s="9">
        <v>27</v>
      </c>
      <c r="T18" s="20">
        <v>3</v>
      </c>
      <c r="U18" s="9">
        <v>10</v>
      </c>
      <c r="V18" s="9">
        <v>17</v>
      </c>
      <c r="W18" s="14">
        <v>24</v>
      </c>
      <c r="X18" s="28"/>
      <c r="Y18" s="20">
        <v>1</v>
      </c>
      <c r="Z18" s="23">
        <v>8</v>
      </c>
      <c r="AA18" s="9">
        <v>15</v>
      </c>
    </row>
    <row r="19" spans="1:27" x14ac:dyDescent="0.25">
      <c r="A19" s="330" t="s">
        <v>4</v>
      </c>
      <c r="B19" s="36">
        <v>1</v>
      </c>
      <c r="C19" s="256" t="s">
        <v>77</v>
      </c>
      <c r="D19" s="256" t="s">
        <v>77</v>
      </c>
      <c r="E19" s="256" t="s">
        <v>77</v>
      </c>
      <c r="F19" s="256" t="s">
        <v>77</v>
      </c>
      <c r="G19" s="256" t="s">
        <v>77</v>
      </c>
      <c r="H19" s="256" t="s">
        <v>77</v>
      </c>
      <c r="I19" s="26"/>
      <c r="J19" s="257" t="s">
        <v>77</v>
      </c>
      <c r="K19" s="257" t="s">
        <v>77</v>
      </c>
      <c r="L19" s="257" t="s">
        <v>77</v>
      </c>
      <c r="M19" s="257" t="s">
        <v>77</v>
      </c>
      <c r="N19" s="257" t="s">
        <v>77</v>
      </c>
      <c r="O19" s="26"/>
      <c r="P19" s="257" t="s">
        <v>77</v>
      </c>
      <c r="Q19" s="257" t="s">
        <v>77</v>
      </c>
      <c r="R19" s="257" t="s">
        <v>77</v>
      </c>
      <c r="S19" s="257" t="s">
        <v>77</v>
      </c>
      <c r="T19" s="257" t="s">
        <v>77</v>
      </c>
      <c r="U19" s="86" t="s">
        <v>79</v>
      </c>
      <c r="V19" s="86" t="s">
        <v>79</v>
      </c>
      <c r="W19" s="86" t="s">
        <v>79</v>
      </c>
      <c r="X19" s="29"/>
      <c r="Y19" s="46"/>
      <c r="Z19" s="23"/>
      <c r="AA19" s="6"/>
    </row>
    <row r="20" spans="1:27" x14ac:dyDescent="0.25">
      <c r="A20" s="330"/>
      <c r="B20" s="36">
        <v>2</v>
      </c>
      <c r="C20" s="256" t="s">
        <v>77</v>
      </c>
      <c r="D20" s="256" t="s">
        <v>77</v>
      </c>
      <c r="E20" s="256" t="s">
        <v>77</v>
      </c>
      <c r="F20" s="256" t="s">
        <v>77</v>
      </c>
      <c r="G20" s="256" t="s">
        <v>77</v>
      </c>
      <c r="H20" s="256" t="s">
        <v>77</v>
      </c>
      <c r="I20" s="26"/>
      <c r="J20" s="257" t="s">
        <v>77</v>
      </c>
      <c r="K20" s="257" t="s">
        <v>77</v>
      </c>
      <c r="L20" s="257" t="s">
        <v>77</v>
      </c>
      <c r="M20" s="257" t="s">
        <v>77</v>
      </c>
      <c r="N20" s="257" t="s">
        <v>77</v>
      </c>
      <c r="O20" s="26"/>
      <c r="P20" s="257" t="s">
        <v>77</v>
      </c>
      <c r="Q20" s="257" t="s">
        <v>77</v>
      </c>
      <c r="R20" s="257" t="s">
        <v>77</v>
      </c>
      <c r="S20" s="257" t="s">
        <v>77</v>
      </c>
      <c r="T20" s="257" t="s">
        <v>77</v>
      </c>
      <c r="U20" s="86" t="s">
        <v>79</v>
      </c>
      <c r="V20" s="86" t="s">
        <v>79</v>
      </c>
      <c r="W20" s="86" t="s">
        <v>79</v>
      </c>
      <c r="X20" s="29"/>
      <c r="Y20" s="46"/>
      <c r="Z20" s="50" t="s">
        <v>12</v>
      </c>
      <c r="AA20" s="6"/>
    </row>
    <row r="21" spans="1:27" x14ac:dyDescent="0.25">
      <c r="A21" s="330"/>
      <c r="B21" s="36">
        <v>3</v>
      </c>
      <c r="C21" s="88" t="s">
        <v>76</v>
      </c>
      <c r="D21" s="88" t="s">
        <v>76</v>
      </c>
      <c r="E21" s="88" t="s">
        <v>76</v>
      </c>
      <c r="F21" s="88" t="s">
        <v>76</v>
      </c>
      <c r="G21" s="88" t="s">
        <v>76</v>
      </c>
      <c r="H21" s="88" t="s">
        <v>76</v>
      </c>
      <c r="I21" s="26"/>
      <c r="J21" s="88" t="s">
        <v>76</v>
      </c>
      <c r="K21" s="88" t="s">
        <v>76</v>
      </c>
      <c r="L21" s="88" t="s">
        <v>76</v>
      </c>
      <c r="M21" s="88" t="s">
        <v>76</v>
      </c>
      <c r="N21" s="88" t="s">
        <v>76</v>
      </c>
      <c r="O21" s="26"/>
      <c r="P21" s="88" t="s">
        <v>76</v>
      </c>
      <c r="Q21" s="88" t="s">
        <v>76</v>
      </c>
      <c r="R21" s="88" t="s">
        <v>76</v>
      </c>
      <c r="S21" s="88" t="s">
        <v>76</v>
      </c>
      <c r="T21" s="88" t="s">
        <v>76</v>
      </c>
      <c r="U21" s="86" t="s">
        <v>79</v>
      </c>
      <c r="V21" s="86" t="s">
        <v>79</v>
      </c>
      <c r="W21" s="86" t="s">
        <v>79</v>
      </c>
      <c r="X21" s="29"/>
      <c r="Y21" s="46"/>
      <c r="Z21" s="26"/>
      <c r="AA21" s="6"/>
    </row>
    <row r="22" spans="1:27" x14ac:dyDescent="0.25">
      <c r="A22" s="330"/>
      <c r="B22" s="36">
        <v>4</v>
      </c>
      <c r="C22" s="88" t="s">
        <v>76</v>
      </c>
      <c r="D22" s="88" t="s">
        <v>76</v>
      </c>
      <c r="E22" s="88" t="s">
        <v>76</v>
      </c>
      <c r="F22" s="88" t="s">
        <v>76</v>
      </c>
      <c r="G22" s="88" t="s">
        <v>76</v>
      </c>
      <c r="H22" s="88" t="s">
        <v>76</v>
      </c>
      <c r="I22" s="26"/>
      <c r="J22" s="88" t="s">
        <v>76</v>
      </c>
      <c r="K22" s="88" t="s">
        <v>76</v>
      </c>
      <c r="L22" s="88" t="s">
        <v>76</v>
      </c>
      <c r="M22" s="88" t="s">
        <v>76</v>
      </c>
      <c r="N22" s="88" t="s">
        <v>76</v>
      </c>
      <c r="O22" s="26"/>
      <c r="P22" s="88" t="s">
        <v>76</v>
      </c>
      <c r="Q22" s="88" t="s">
        <v>76</v>
      </c>
      <c r="R22" s="88" t="s">
        <v>76</v>
      </c>
      <c r="S22" s="88" t="s">
        <v>76</v>
      </c>
      <c r="T22" s="88" t="s">
        <v>76</v>
      </c>
      <c r="U22" s="86" t="s">
        <v>79</v>
      </c>
      <c r="V22" s="86" t="s">
        <v>79</v>
      </c>
      <c r="W22" s="86" t="s">
        <v>79</v>
      </c>
      <c r="X22" s="29"/>
      <c r="Y22" s="46"/>
      <c r="Z22" s="27"/>
      <c r="AA22" s="6"/>
    </row>
    <row r="23" spans="1:27" x14ac:dyDescent="0.25">
      <c r="A23" s="2"/>
      <c r="B23" s="36"/>
      <c r="C23" s="11">
        <v>22</v>
      </c>
      <c r="D23" s="10">
        <v>29</v>
      </c>
      <c r="E23" s="9">
        <v>5</v>
      </c>
      <c r="F23" s="9">
        <v>12</v>
      </c>
      <c r="G23" s="9">
        <v>19</v>
      </c>
      <c r="H23" s="14">
        <v>26</v>
      </c>
      <c r="I23" s="26"/>
      <c r="J23" s="18">
        <v>2</v>
      </c>
      <c r="K23" s="9">
        <v>9</v>
      </c>
      <c r="L23" s="9">
        <v>16</v>
      </c>
      <c r="M23" s="9">
        <v>23</v>
      </c>
      <c r="N23" s="14">
        <v>30</v>
      </c>
      <c r="O23" s="26"/>
      <c r="P23" s="18">
        <v>7</v>
      </c>
      <c r="Q23" s="9">
        <v>14</v>
      </c>
      <c r="R23" s="9">
        <v>21</v>
      </c>
      <c r="S23" s="23">
        <v>28</v>
      </c>
      <c r="T23" s="9">
        <v>4</v>
      </c>
      <c r="U23" s="9">
        <v>11</v>
      </c>
      <c r="V23" s="9">
        <v>18</v>
      </c>
      <c r="W23" s="14">
        <v>25</v>
      </c>
      <c r="X23" s="29"/>
      <c r="Y23" s="9">
        <v>2</v>
      </c>
      <c r="Z23" s="26">
        <v>9</v>
      </c>
      <c r="AA23" s="9">
        <v>16</v>
      </c>
    </row>
    <row r="24" spans="1:27" x14ac:dyDescent="0.25">
      <c r="A24" s="330" t="s">
        <v>5</v>
      </c>
      <c r="B24" s="36">
        <v>1</v>
      </c>
      <c r="C24" s="88" t="s">
        <v>76</v>
      </c>
      <c r="D24" s="88" t="s">
        <v>76</v>
      </c>
      <c r="E24" s="88" t="s">
        <v>76</v>
      </c>
      <c r="F24" s="88" t="s">
        <v>76</v>
      </c>
      <c r="G24" s="86" t="s">
        <v>79</v>
      </c>
      <c r="H24" s="86" t="s">
        <v>79</v>
      </c>
      <c r="I24" s="26"/>
      <c r="J24" s="86" t="s">
        <v>79</v>
      </c>
      <c r="K24" s="86" t="s">
        <v>79</v>
      </c>
      <c r="L24" s="86" t="s">
        <v>79</v>
      </c>
      <c r="M24" s="86" t="s">
        <v>79</v>
      </c>
      <c r="N24" s="86" t="s">
        <v>79</v>
      </c>
      <c r="O24" s="26"/>
      <c r="P24" s="86" t="s">
        <v>79</v>
      </c>
      <c r="Q24" s="86" t="s">
        <v>79</v>
      </c>
      <c r="R24" s="86" t="s">
        <v>79</v>
      </c>
      <c r="S24" s="23"/>
      <c r="T24" s="86" t="s">
        <v>79</v>
      </c>
      <c r="U24" s="86" t="s">
        <v>79</v>
      </c>
      <c r="V24" s="86" t="s">
        <v>79</v>
      </c>
      <c r="W24" s="86" t="s">
        <v>79</v>
      </c>
      <c r="X24" s="29"/>
      <c r="Y24" s="87"/>
      <c r="Z24" s="23"/>
      <c r="AA24" s="6"/>
    </row>
    <row r="25" spans="1:27" x14ac:dyDescent="0.25">
      <c r="A25" s="330"/>
      <c r="B25" s="36">
        <v>2</v>
      </c>
      <c r="C25" s="88" t="s">
        <v>76</v>
      </c>
      <c r="D25" s="88" t="s">
        <v>76</v>
      </c>
      <c r="E25" s="88" t="s">
        <v>76</v>
      </c>
      <c r="F25" s="88" t="s">
        <v>76</v>
      </c>
      <c r="G25" s="86" t="s">
        <v>79</v>
      </c>
      <c r="H25" s="86" t="s">
        <v>79</v>
      </c>
      <c r="I25" s="26"/>
      <c r="J25" s="86" t="s">
        <v>79</v>
      </c>
      <c r="K25" s="86" t="s">
        <v>79</v>
      </c>
      <c r="L25" s="86" t="s">
        <v>79</v>
      </c>
      <c r="M25" s="86" t="s">
        <v>79</v>
      </c>
      <c r="N25" s="86" t="s">
        <v>79</v>
      </c>
      <c r="O25" s="26"/>
      <c r="P25" s="86" t="s">
        <v>79</v>
      </c>
      <c r="Q25" s="86" t="s">
        <v>79</v>
      </c>
      <c r="R25" s="86" t="s">
        <v>79</v>
      </c>
      <c r="S25" s="50" t="s">
        <v>12</v>
      </c>
      <c r="T25" s="86" t="s">
        <v>79</v>
      </c>
      <c r="U25" s="86" t="s">
        <v>79</v>
      </c>
      <c r="V25" s="86" t="s">
        <v>79</v>
      </c>
      <c r="W25" s="86" t="s">
        <v>79</v>
      </c>
      <c r="X25" s="29"/>
      <c r="Y25" s="87"/>
      <c r="Z25" s="26"/>
      <c r="AA25" s="6"/>
    </row>
    <row r="26" spans="1:27" x14ac:dyDescent="0.25">
      <c r="A26" s="330"/>
      <c r="B26" s="36">
        <v>3</v>
      </c>
      <c r="C26" s="89" t="s">
        <v>75</v>
      </c>
      <c r="D26" s="89" t="s">
        <v>75</v>
      </c>
      <c r="E26" s="89" t="s">
        <v>75</v>
      </c>
      <c r="F26" s="89" t="s">
        <v>75</v>
      </c>
      <c r="G26" s="86" t="s">
        <v>79</v>
      </c>
      <c r="H26" s="86" t="s">
        <v>79</v>
      </c>
      <c r="I26" s="26"/>
      <c r="J26" s="86" t="s">
        <v>79</v>
      </c>
      <c r="K26" s="86" t="s">
        <v>79</v>
      </c>
      <c r="L26" s="86" t="s">
        <v>79</v>
      </c>
      <c r="M26" s="86" t="s">
        <v>79</v>
      </c>
      <c r="N26" s="86" t="s">
        <v>79</v>
      </c>
      <c r="O26" s="26"/>
      <c r="P26" s="86" t="s">
        <v>79</v>
      </c>
      <c r="Q26" s="86" t="s">
        <v>79</v>
      </c>
      <c r="R26" s="86" t="s">
        <v>79</v>
      </c>
      <c r="S26" s="26"/>
      <c r="T26" s="86" t="s">
        <v>79</v>
      </c>
      <c r="U26" s="86" t="s">
        <v>79</v>
      </c>
      <c r="V26" s="86" t="s">
        <v>79</v>
      </c>
      <c r="W26" s="86" t="s">
        <v>79</v>
      </c>
      <c r="X26" s="29"/>
      <c r="Y26" s="87"/>
      <c r="Z26" s="26"/>
      <c r="AA26" s="6"/>
    </row>
    <row r="27" spans="1:27" x14ac:dyDescent="0.25">
      <c r="A27" s="330"/>
      <c r="B27" s="36">
        <v>4</v>
      </c>
      <c r="C27" s="89" t="s">
        <v>75</v>
      </c>
      <c r="D27" s="89" t="s">
        <v>75</v>
      </c>
      <c r="E27" s="89" t="s">
        <v>75</v>
      </c>
      <c r="F27" s="89" t="s">
        <v>75</v>
      </c>
      <c r="G27" s="86" t="s">
        <v>79</v>
      </c>
      <c r="H27" s="86" t="s">
        <v>79</v>
      </c>
      <c r="I27" s="26"/>
      <c r="J27" s="86" t="s">
        <v>79</v>
      </c>
      <c r="K27" s="86" t="s">
        <v>79</v>
      </c>
      <c r="L27" s="86" t="s">
        <v>79</v>
      </c>
      <c r="M27" s="86" t="s">
        <v>79</v>
      </c>
      <c r="N27" s="86" t="s">
        <v>79</v>
      </c>
      <c r="O27" s="27"/>
      <c r="P27" s="86" t="s">
        <v>79</v>
      </c>
      <c r="Q27" s="86" t="s">
        <v>79</v>
      </c>
      <c r="R27" s="86" t="s">
        <v>79</v>
      </c>
      <c r="S27" s="27"/>
      <c r="T27" s="86" t="s">
        <v>79</v>
      </c>
      <c r="U27" s="86" t="s">
        <v>79</v>
      </c>
      <c r="V27" s="86" t="s">
        <v>79</v>
      </c>
      <c r="W27" s="86" t="s">
        <v>79</v>
      </c>
      <c r="X27" s="29"/>
      <c r="Y27" s="87"/>
      <c r="Z27" s="27"/>
      <c r="AA27" s="6"/>
    </row>
    <row r="28" spans="1:27" x14ac:dyDescent="0.25">
      <c r="A28" s="2"/>
      <c r="B28" s="36"/>
      <c r="C28" s="11">
        <v>23</v>
      </c>
      <c r="D28" s="13">
        <v>30</v>
      </c>
      <c r="E28" s="9">
        <v>6</v>
      </c>
      <c r="F28" s="9">
        <v>13</v>
      </c>
      <c r="G28" s="9">
        <v>20</v>
      </c>
      <c r="H28" s="14">
        <v>27</v>
      </c>
      <c r="I28" s="26"/>
      <c r="J28" s="18">
        <v>3</v>
      </c>
      <c r="K28" s="9">
        <v>10</v>
      </c>
      <c r="L28" s="9">
        <v>17</v>
      </c>
      <c r="M28" s="14">
        <v>24</v>
      </c>
      <c r="N28" s="23"/>
      <c r="O28" s="24">
        <v>1</v>
      </c>
      <c r="P28" s="9">
        <v>8</v>
      </c>
      <c r="Q28" s="9">
        <v>15</v>
      </c>
      <c r="R28" s="9">
        <v>22</v>
      </c>
      <c r="S28" s="20">
        <v>29</v>
      </c>
      <c r="T28" s="9">
        <v>5</v>
      </c>
      <c r="U28" s="9">
        <v>12</v>
      </c>
      <c r="V28" s="9">
        <v>19</v>
      </c>
      <c r="W28" s="14">
        <v>26</v>
      </c>
      <c r="X28" s="29"/>
      <c r="Y28" s="9">
        <v>3</v>
      </c>
      <c r="Z28" s="20">
        <v>10</v>
      </c>
      <c r="AA28" s="9"/>
    </row>
    <row r="29" spans="1:27" x14ac:dyDescent="0.25">
      <c r="A29" s="324" t="s">
        <v>6</v>
      </c>
      <c r="B29" s="36">
        <v>1</v>
      </c>
      <c r="C29" s="3"/>
      <c r="D29" s="44"/>
      <c r="E29" s="6"/>
      <c r="F29" s="7"/>
      <c r="G29" s="7"/>
      <c r="H29" s="15"/>
      <c r="I29" s="26"/>
      <c r="J29" s="90" t="s">
        <v>77</v>
      </c>
      <c r="K29" s="90" t="s">
        <v>77</v>
      </c>
      <c r="L29" s="6"/>
      <c r="M29" s="6"/>
      <c r="N29" s="26"/>
      <c r="O29" s="92"/>
      <c r="P29" s="89" t="s">
        <v>75</v>
      </c>
      <c r="Q29" s="6"/>
      <c r="R29" s="70"/>
      <c r="S29" s="93"/>
      <c r="T29" s="87"/>
      <c r="U29" s="89" t="s">
        <v>75</v>
      </c>
      <c r="V29" s="86" t="s">
        <v>79</v>
      </c>
      <c r="W29" s="89" t="s">
        <v>75</v>
      </c>
      <c r="X29" s="29"/>
      <c r="Y29" s="7"/>
      <c r="Z29" s="7"/>
      <c r="AA29" s="7"/>
    </row>
    <row r="30" spans="1:27" x14ac:dyDescent="0.25">
      <c r="A30" s="325"/>
      <c r="B30" s="36">
        <v>2</v>
      </c>
      <c r="C30" s="3"/>
      <c r="D30" s="44"/>
      <c r="E30" s="6"/>
      <c r="F30" s="7"/>
      <c r="G30" s="7"/>
      <c r="H30" s="15"/>
      <c r="I30" s="26"/>
      <c r="J30" s="90" t="s">
        <v>77</v>
      </c>
      <c r="K30" s="90" t="s">
        <v>77</v>
      </c>
      <c r="L30" s="6"/>
      <c r="M30" s="6"/>
      <c r="N30" s="26"/>
      <c r="O30" s="92"/>
      <c r="P30" s="89" t="s">
        <v>75</v>
      </c>
      <c r="Q30" s="6"/>
      <c r="R30" s="70"/>
      <c r="S30" s="93"/>
      <c r="T30" s="87"/>
      <c r="U30" s="89" t="s">
        <v>75</v>
      </c>
      <c r="V30" s="86" t="s">
        <v>79</v>
      </c>
      <c r="W30" s="89" t="s">
        <v>75</v>
      </c>
      <c r="X30" s="30"/>
      <c r="Y30" s="6"/>
      <c r="Z30" s="7"/>
      <c r="AA30" s="7"/>
    </row>
    <row r="31" spans="1:27" x14ac:dyDescent="0.25">
      <c r="A31" s="325"/>
      <c r="B31" s="36">
        <v>3</v>
      </c>
      <c r="C31" s="3"/>
      <c r="D31" s="44"/>
      <c r="E31" s="6"/>
      <c r="F31" s="7"/>
      <c r="G31" s="7"/>
      <c r="H31" s="15"/>
      <c r="I31" s="26"/>
      <c r="J31" s="90" t="s">
        <v>77</v>
      </c>
      <c r="K31" s="90" t="s">
        <v>77</v>
      </c>
      <c r="L31" s="6"/>
      <c r="M31" s="7"/>
      <c r="N31" s="26"/>
      <c r="O31" s="92"/>
      <c r="P31" s="89" t="s">
        <v>75</v>
      </c>
      <c r="Q31" s="93"/>
      <c r="R31" s="70"/>
      <c r="S31" s="93"/>
      <c r="T31" s="87"/>
      <c r="U31" s="6"/>
      <c r="V31" s="6"/>
      <c r="W31" s="89" t="s">
        <v>75</v>
      </c>
      <c r="X31" s="30"/>
      <c r="Y31" s="6"/>
      <c r="Z31" s="7"/>
      <c r="AA31" s="7"/>
    </row>
    <row r="32" spans="1:27" ht="15.75" thickBot="1" x14ac:dyDescent="0.3">
      <c r="A32" s="326"/>
      <c r="B32" s="36">
        <v>4</v>
      </c>
      <c r="C32" s="52"/>
      <c r="D32" s="44"/>
      <c r="E32" s="6"/>
      <c r="F32" s="7"/>
      <c r="G32" s="7"/>
      <c r="H32" s="15"/>
      <c r="I32" s="27"/>
      <c r="J32" s="90" t="s">
        <v>77</v>
      </c>
      <c r="K32" s="90" t="s">
        <v>77</v>
      </c>
      <c r="L32" s="6"/>
      <c r="M32" s="7"/>
      <c r="N32" s="27"/>
      <c r="O32" s="92"/>
      <c r="P32" s="89" t="s">
        <v>75</v>
      </c>
      <c r="Q32" s="93"/>
      <c r="R32" s="87"/>
      <c r="S32" s="93"/>
      <c r="T32" s="87"/>
      <c r="U32" s="6"/>
      <c r="V32" s="6"/>
      <c r="W32" s="89" t="s">
        <v>75</v>
      </c>
      <c r="X32" s="31"/>
      <c r="Y32" s="6"/>
      <c r="Z32" s="7"/>
      <c r="AA32" s="7"/>
    </row>
    <row r="33" spans="1:27" ht="15.75" x14ac:dyDescent="0.25">
      <c r="A33" s="335" t="s">
        <v>14</v>
      </c>
      <c r="B33" s="336"/>
      <c r="C33" s="337" t="s">
        <v>15</v>
      </c>
      <c r="D33" s="338"/>
      <c r="E33" s="340"/>
      <c r="F33" s="340"/>
      <c r="G33" s="340"/>
      <c r="H33" s="339"/>
      <c r="I33" s="337" t="s">
        <v>16</v>
      </c>
      <c r="J33" s="340"/>
      <c r="K33" s="340"/>
      <c r="L33" s="340"/>
      <c r="M33" s="340"/>
      <c r="N33" s="340"/>
      <c r="O33" s="339"/>
      <c r="P33" s="184" t="s">
        <v>17</v>
      </c>
      <c r="Q33" s="185" t="s">
        <v>18</v>
      </c>
      <c r="R33" s="185" t="s">
        <v>19</v>
      </c>
      <c r="S33" s="185" t="s">
        <v>20</v>
      </c>
      <c r="T33" s="186" t="s">
        <v>21</v>
      </c>
      <c r="U33" s="64" t="s">
        <v>22</v>
      </c>
      <c r="V33" s="65"/>
      <c r="W33" s="364"/>
      <c r="X33" s="364"/>
      <c r="Y33" s="364"/>
      <c r="Z33" s="364"/>
      <c r="AA33" s="365"/>
    </row>
    <row r="34" spans="1:27" ht="15.75" x14ac:dyDescent="0.25">
      <c r="A34" s="414" t="s">
        <v>75</v>
      </c>
      <c r="B34" s="415"/>
      <c r="C34" s="416" t="s">
        <v>130</v>
      </c>
      <c r="D34" s="416"/>
      <c r="E34" s="416"/>
      <c r="F34" s="416"/>
      <c r="G34" s="416"/>
      <c r="H34" s="416"/>
      <c r="I34" s="417" t="s">
        <v>53</v>
      </c>
      <c r="J34" s="418"/>
      <c r="K34" s="418"/>
      <c r="L34" s="418"/>
      <c r="M34" s="418"/>
      <c r="N34" s="418"/>
      <c r="O34" s="419"/>
      <c r="P34" s="221">
        <v>80</v>
      </c>
      <c r="Q34" s="221">
        <v>4</v>
      </c>
      <c r="R34" s="222"/>
      <c r="S34" s="222"/>
      <c r="T34" s="223">
        <f>COUNTIF(A4:AA33,"LE6")</f>
        <v>80</v>
      </c>
      <c r="U34" s="59"/>
      <c r="V34" s="60"/>
      <c r="W34" s="366"/>
      <c r="X34" s="366"/>
      <c r="Y34" s="366"/>
      <c r="Z34" s="366"/>
      <c r="AA34" s="367"/>
    </row>
    <row r="35" spans="1:27" ht="15.75" x14ac:dyDescent="0.25">
      <c r="A35" s="396" t="s">
        <v>76</v>
      </c>
      <c r="B35" s="397"/>
      <c r="C35" s="398" t="s">
        <v>81</v>
      </c>
      <c r="D35" s="398"/>
      <c r="E35" s="398"/>
      <c r="F35" s="398"/>
      <c r="G35" s="398"/>
      <c r="H35" s="398"/>
      <c r="I35" s="399" t="s">
        <v>37</v>
      </c>
      <c r="J35" s="399"/>
      <c r="K35" s="399"/>
      <c r="L35" s="399"/>
      <c r="M35" s="399"/>
      <c r="N35" s="399"/>
      <c r="O35" s="399"/>
      <c r="P35" s="209">
        <v>60</v>
      </c>
      <c r="Q35" s="209">
        <v>4</v>
      </c>
      <c r="R35" s="210"/>
      <c r="S35" s="210"/>
      <c r="T35" s="211">
        <f>COUNTIF(A4:AA33,"LG6")</f>
        <v>60</v>
      </c>
      <c r="U35" s="59"/>
      <c r="V35" s="60"/>
      <c r="W35" s="366"/>
      <c r="X35" s="366"/>
      <c r="Y35" s="366"/>
      <c r="Z35" s="366"/>
      <c r="AA35" s="367"/>
    </row>
    <row r="36" spans="1:27" ht="15.75" x14ac:dyDescent="0.25">
      <c r="A36" s="408" t="s">
        <v>77</v>
      </c>
      <c r="B36" s="409"/>
      <c r="C36" s="410" t="s">
        <v>82</v>
      </c>
      <c r="D36" s="410"/>
      <c r="E36" s="410"/>
      <c r="F36" s="410"/>
      <c r="G36" s="410"/>
      <c r="H36" s="410"/>
      <c r="I36" s="411" t="s">
        <v>51</v>
      </c>
      <c r="J36" s="411"/>
      <c r="K36" s="411"/>
      <c r="L36" s="411"/>
      <c r="M36" s="411"/>
      <c r="N36" s="411"/>
      <c r="O36" s="411"/>
      <c r="P36" s="253">
        <v>60</v>
      </c>
      <c r="Q36" s="253">
        <v>4</v>
      </c>
      <c r="R36" s="254"/>
      <c r="S36" s="254"/>
      <c r="T36" s="255">
        <f>COUNTIF(A4:AA33,"LHIS3")</f>
        <v>60</v>
      </c>
      <c r="U36" s="59"/>
      <c r="V36" s="366"/>
      <c r="W36" s="366"/>
      <c r="X36" s="366"/>
      <c r="Y36" s="366"/>
      <c r="Z36" s="366"/>
      <c r="AA36" s="367"/>
    </row>
    <row r="37" spans="1:27" ht="15.75" x14ac:dyDescent="0.25">
      <c r="A37" s="420" t="s">
        <v>78</v>
      </c>
      <c r="B37" s="421"/>
      <c r="C37" s="422" t="s">
        <v>83</v>
      </c>
      <c r="D37" s="422"/>
      <c r="E37" s="422"/>
      <c r="F37" s="422"/>
      <c r="G37" s="422"/>
      <c r="H37" s="422"/>
      <c r="I37" s="423" t="s">
        <v>84</v>
      </c>
      <c r="J37" s="423"/>
      <c r="K37" s="423"/>
      <c r="L37" s="423"/>
      <c r="M37" s="423"/>
      <c r="N37" s="423"/>
      <c r="O37" s="423"/>
      <c r="P37" s="224">
        <v>40</v>
      </c>
      <c r="Q37" s="224">
        <v>2</v>
      </c>
      <c r="R37" s="225"/>
      <c r="S37" s="225"/>
      <c r="T37" s="226">
        <f>COUNTIF(A4:AA33,"CBI")</f>
        <v>40</v>
      </c>
      <c r="U37" s="368"/>
      <c r="V37" s="366"/>
      <c r="W37" s="366"/>
      <c r="X37" s="366"/>
      <c r="Y37" s="366"/>
      <c r="Z37" s="366"/>
      <c r="AA37" s="367"/>
    </row>
    <row r="38" spans="1:27" ht="15.75" x14ac:dyDescent="0.25">
      <c r="A38" s="424" t="s">
        <v>79</v>
      </c>
      <c r="B38" s="425"/>
      <c r="C38" s="426" t="s">
        <v>85</v>
      </c>
      <c r="D38" s="426"/>
      <c r="E38" s="426"/>
      <c r="F38" s="426"/>
      <c r="G38" s="426"/>
      <c r="H38" s="426"/>
      <c r="I38" s="427" t="s">
        <v>86</v>
      </c>
      <c r="J38" s="427"/>
      <c r="K38" s="427"/>
      <c r="L38" s="427"/>
      <c r="M38" s="427"/>
      <c r="N38" s="427"/>
      <c r="O38" s="427"/>
      <c r="P38" s="227">
        <v>140</v>
      </c>
      <c r="Q38" s="227">
        <v>8</v>
      </c>
      <c r="R38" s="228"/>
      <c r="S38" s="228"/>
      <c r="T38" s="229">
        <f>COUNTIF(A4:AA33,"ESTII")</f>
        <v>140</v>
      </c>
      <c r="U38" s="59"/>
      <c r="V38" s="366"/>
      <c r="W38" s="366"/>
      <c r="X38" s="366"/>
      <c r="Y38" s="366"/>
      <c r="Z38" s="366"/>
      <c r="AA38" s="367"/>
    </row>
    <row r="39" spans="1:27" ht="16.5" thickBot="1" x14ac:dyDescent="0.3">
      <c r="A39" s="361" t="s">
        <v>21</v>
      </c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3"/>
      <c r="P39" s="208">
        <f>SUM(P34:P38)</f>
        <v>380</v>
      </c>
      <c r="Q39" s="208">
        <f>SUM(Q34:Q38)</f>
        <v>22</v>
      </c>
      <c r="R39" s="208"/>
      <c r="S39" s="208"/>
      <c r="T39" s="208">
        <f>SUM(T34:T38)</f>
        <v>380</v>
      </c>
      <c r="U39" s="62"/>
      <c r="V39" s="371"/>
      <c r="W39" s="371"/>
      <c r="X39" s="371"/>
      <c r="Y39" s="371"/>
      <c r="Z39" s="371"/>
      <c r="AA39" s="372"/>
    </row>
  </sheetData>
  <mergeCells count="39">
    <mergeCell ref="A39:O39"/>
    <mergeCell ref="V39:AA39"/>
    <mergeCell ref="V38:AA38"/>
    <mergeCell ref="A36:B36"/>
    <mergeCell ref="C36:H36"/>
    <mergeCell ref="I36:O36"/>
    <mergeCell ref="A37:B37"/>
    <mergeCell ref="C37:H37"/>
    <mergeCell ref="I37:O37"/>
    <mergeCell ref="V36:AA36"/>
    <mergeCell ref="U37:AA37"/>
    <mergeCell ref="A38:B38"/>
    <mergeCell ref="C38:H38"/>
    <mergeCell ref="I38:O38"/>
    <mergeCell ref="T2:X2"/>
    <mergeCell ref="Y2:AA2"/>
    <mergeCell ref="A1:X1"/>
    <mergeCell ref="A33:B33"/>
    <mergeCell ref="C33:H33"/>
    <mergeCell ref="I33:O33"/>
    <mergeCell ref="W33:AA33"/>
    <mergeCell ref="A29:A32"/>
    <mergeCell ref="C2:D2"/>
    <mergeCell ref="E2:I2"/>
    <mergeCell ref="J2:N2"/>
    <mergeCell ref="O2:S2"/>
    <mergeCell ref="A4:A8"/>
    <mergeCell ref="A9:A12"/>
    <mergeCell ref="A14:A17"/>
    <mergeCell ref="A19:A22"/>
    <mergeCell ref="A24:A27"/>
    <mergeCell ref="W34:AA34"/>
    <mergeCell ref="W35:AA35"/>
    <mergeCell ref="A34:B34"/>
    <mergeCell ref="C34:H34"/>
    <mergeCell ref="I34:O34"/>
    <mergeCell ref="A35:B35"/>
    <mergeCell ref="C35:H35"/>
    <mergeCell ref="I35:O35"/>
  </mergeCells>
  <pageMargins left="0.25" right="0.25" top="0.75" bottom="0.75" header="0.3" footer="0.3"/>
  <pageSetup paperSize="9" scale="5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zoomScale="70" zoomScaleNormal="70" workbookViewId="0">
      <selection activeCell="N24" sqref="N24:N25"/>
    </sheetView>
  </sheetViews>
  <sheetFormatPr defaultRowHeight="15" x14ac:dyDescent="0.25"/>
  <sheetData>
    <row r="1" spans="1:27" ht="20.25" x14ac:dyDescent="0.3">
      <c r="A1" s="331" t="s">
        <v>132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47"/>
      <c r="Z1" s="47"/>
      <c r="AA1" s="47"/>
    </row>
    <row r="2" spans="1:27" x14ac:dyDescent="0.25">
      <c r="A2" s="36" t="s">
        <v>13</v>
      </c>
      <c r="B2" s="36"/>
      <c r="C2" s="333"/>
      <c r="D2" s="333"/>
      <c r="E2" s="333" t="s">
        <v>7</v>
      </c>
      <c r="F2" s="333"/>
      <c r="G2" s="333"/>
      <c r="H2" s="333"/>
      <c r="I2" s="333"/>
      <c r="J2" s="334" t="s">
        <v>8</v>
      </c>
      <c r="K2" s="334"/>
      <c r="L2" s="334"/>
      <c r="M2" s="334"/>
      <c r="N2" s="333"/>
      <c r="O2" s="333" t="s">
        <v>9</v>
      </c>
      <c r="P2" s="333"/>
      <c r="Q2" s="333"/>
      <c r="R2" s="333"/>
      <c r="S2" s="333"/>
      <c r="T2" s="333" t="s">
        <v>10</v>
      </c>
      <c r="U2" s="333"/>
      <c r="V2" s="333"/>
      <c r="W2" s="333"/>
      <c r="X2" s="333"/>
      <c r="Y2" s="327" t="s">
        <v>11</v>
      </c>
      <c r="Z2" s="328"/>
      <c r="AA2" s="329"/>
    </row>
    <row r="3" spans="1:27" x14ac:dyDescent="0.25">
      <c r="A3" s="48" t="s">
        <v>0</v>
      </c>
      <c r="B3" s="37"/>
      <c r="C3" s="42"/>
      <c r="D3" s="38">
        <v>25</v>
      </c>
      <c r="E3" s="8">
        <v>1</v>
      </c>
      <c r="F3" s="9">
        <v>8</v>
      </c>
      <c r="G3" s="9">
        <v>15</v>
      </c>
      <c r="H3" s="9">
        <v>22</v>
      </c>
      <c r="I3" s="14">
        <v>29</v>
      </c>
      <c r="J3" s="23"/>
      <c r="K3" s="18">
        <v>5</v>
      </c>
      <c r="L3" s="9">
        <v>12</v>
      </c>
      <c r="M3" s="9">
        <v>19</v>
      </c>
      <c r="N3" s="14">
        <v>26</v>
      </c>
      <c r="O3" s="23"/>
      <c r="P3" s="24">
        <v>3</v>
      </c>
      <c r="Q3" s="20">
        <v>10</v>
      </c>
      <c r="R3" s="20">
        <v>17</v>
      </c>
      <c r="S3" s="20">
        <v>24</v>
      </c>
      <c r="T3" s="9">
        <v>31</v>
      </c>
      <c r="U3" s="9">
        <v>7</v>
      </c>
      <c r="V3" s="9">
        <v>14</v>
      </c>
      <c r="W3" s="9">
        <v>21</v>
      </c>
      <c r="X3" s="9">
        <v>28</v>
      </c>
      <c r="Y3" s="9"/>
      <c r="Z3" s="9">
        <v>5</v>
      </c>
      <c r="AA3" s="9">
        <v>12</v>
      </c>
    </row>
    <row r="4" spans="1:27" x14ac:dyDescent="0.25">
      <c r="A4" s="330" t="s">
        <v>1</v>
      </c>
      <c r="B4" s="1">
        <v>1</v>
      </c>
      <c r="C4" s="43"/>
      <c r="D4" s="82" t="s">
        <v>92</v>
      </c>
      <c r="E4" s="82" t="s">
        <v>92</v>
      </c>
      <c r="F4" s="82" t="s">
        <v>92</v>
      </c>
      <c r="G4" s="82" t="s">
        <v>92</v>
      </c>
      <c r="H4" s="82" t="s">
        <v>92</v>
      </c>
      <c r="I4" s="82" t="s">
        <v>92</v>
      </c>
      <c r="J4" s="26"/>
      <c r="K4" s="82" t="s">
        <v>92</v>
      </c>
      <c r="L4" s="82" t="s">
        <v>92</v>
      </c>
      <c r="M4" s="82" t="s">
        <v>92</v>
      </c>
      <c r="N4" s="82" t="s">
        <v>92</v>
      </c>
      <c r="O4" s="26"/>
      <c r="P4" s="82" t="s">
        <v>92</v>
      </c>
      <c r="Q4" s="82" t="s">
        <v>92</v>
      </c>
      <c r="R4" s="82" t="s">
        <v>92</v>
      </c>
      <c r="S4" s="82" t="s">
        <v>92</v>
      </c>
      <c r="T4" s="82" t="s">
        <v>92</v>
      </c>
      <c r="U4" s="82" t="s">
        <v>92</v>
      </c>
      <c r="V4" s="82" t="s">
        <v>92</v>
      </c>
      <c r="W4" s="82" t="s">
        <v>92</v>
      </c>
      <c r="X4" s="82" t="s">
        <v>92</v>
      </c>
      <c r="Y4" s="6"/>
      <c r="Z4" s="6"/>
      <c r="AA4" s="6"/>
    </row>
    <row r="5" spans="1:27" x14ac:dyDescent="0.25">
      <c r="A5" s="330"/>
      <c r="B5" s="1">
        <v>2</v>
      </c>
      <c r="C5" s="43"/>
      <c r="D5" s="82" t="s">
        <v>92</v>
      </c>
      <c r="E5" s="82" t="s">
        <v>92</v>
      </c>
      <c r="F5" s="82" t="s">
        <v>92</v>
      </c>
      <c r="G5" s="82" t="s">
        <v>92</v>
      </c>
      <c r="H5" s="82" t="s">
        <v>92</v>
      </c>
      <c r="I5" s="82" t="s">
        <v>92</v>
      </c>
      <c r="J5" s="26"/>
      <c r="K5" s="82" t="s">
        <v>92</v>
      </c>
      <c r="L5" s="82" t="s">
        <v>92</v>
      </c>
      <c r="M5" s="82" t="s">
        <v>92</v>
      </c>
      <c r="N5" s="82" t="s">
        <v>92</v>
      </c>
      <c r="O5" s="26"/>
      <c r="P5" s="82" t="s">
        <v>92</v>
      </c>
      <c r="Q5" s="82" t="s">
        <v>92</v>
      </c>
      <c r="R5" s="82" t="s">
        <v>92</v>
      </c>
      <c r="S5" s="82" t="s">
        <v>92</v>
      </c>
      <c r="T5" s="82" t="s">
        <v>92</v>
      </c>
      <c r="U5" s="82" t="s">
        <v>92</v>
      </c>
      <c r="V5" s="82" t="s">
        <v>92</v>
      </c>
      <c r="W5" s="82" t="s">
        <v>92</v>
      </c>
      <c r="X5" s="82" t="s">
        <v>92</v>
      </c>
      <c r="Y5" s="6"/>
      <c r="Z5" s="6"/>
      <c r="AA5" s="6"/>
    </row>
    <row r="6" spans="1:27" x14ac:dyDescent="0.25">
      <c r="A6" s="330"/>
      <c r="B6" s="1">
        <v>3</v>
      </c>
      <c r="C6" s="43"/>
      <c r="D6" s="95" t="s">
        <v>87</v>
      </c>
      <c r="E6" s="95" t="s">
        <v>87</v>
      </c>
      <c r="F6" s="95" t="s">
        <v>87</v>
      </c>
      <c r="G6" s="95" t="s">
        <v>87</v>
      </c>
      <c r="H6" s="95" t="s">
        <v>87</v>
      </c>
      <c r="I6" s="95" t="s">
        <v>87</v>
      </c>
      <c r="J6" s="26"/>
      <c r="K6" s="95" t="s">
        <v>87</v>
      </c>
      <c r="L6" s="95" t="s">
        <v>87</v>
      </c>
      <c r="M6" s="95" t="s">
        <v>87</v>
      </c>
      <c r="N6" s="95" t="s">
        <v>87</v>
      </c>
      <c r="O6" s="26"/>
      <c r="P6" s="95" t="s">
        <v>87</v>
      </c>
      <c r="Q6" s="95" t="s">
        <v>87</v>
      </c>
      <c r="R6" s="95" t="s">
        <v>87</v>
      </c>
      <c r="S6" s="95" t="s">
        <v>87</v>
      </c>
      <c r="T6" s="95" t="s">
        <v>87</v>
      </c>
      <c r="U6" s="95" t="s">
        <v>87</v>
      </c>
      <c r="V6" s="95" t="s">
        <v>87</v>
      </c>
      <c r="W6" s="95" t="s">
        <v>87</v>
      </c>
      <c r="X6" s="82" t="s">
        <v>92</v>
      </c>
      <c r="Y6" s="6"/>
      <c r="Z6" s="6"/>
      <c r="AA6" s="6"/>
    </row>
    <row r="7" spans="1:27" x14ac:dyDescent="0.25">
      <c r="A7" s="330"/>
      <c r="B7" s="1">
        <v>4</v>
      </c>
      <c r="C7" s="43"/>
      <c r="D7" s="95" t="s">
        <v>87</v>
      </c>
      <c r="E7" s="95" t="s">
        <v>87</v>
      </c>
      <c r="F7" s="95" t="s">
        <v>87</v>
      </c>
      <c r="G7" s="95" t="s">
        <v>87</v>
      </c>
      <c r="H7" s="95" t="s">
        <v>87</v>
      </c>
      <c r="I7" s="95" t="s">
        <v>87</v>
      </c>
      <c r="J7" s="26"/>
      <c r="K7" s="95" t="s">
        <v>87</v>
      </c>
      <c r="L7" s="95" t="s">
        <v>87</v>
      </c>
      <c r="M7" s="95" t="s">
        <v>87</v>
      </c>
      <c r="N7" s="95" t="s">
        <v>87</v>
      </c>
      <c r="O7" s="26"/>
      <c r="P7" s="95" t="s">
        <v>87</v>
      </c>
      <c r="Q7" s="95" t="s">
        <v>87</v>
      </c>
      <c r="R7" s="95" t="s">
        <v>87</v>
      </c>
      <c r="S7" s="95" t="s">
        <v>87</v>
      </c>
      <c r="T7" s="95" t="s">
        <v>87</v>
      </c>
      <c r="U7" s="95" t="s">
        <v>87</v>
      </c>
      <c r="V7" s="95" t="s">
        <v>87</v>
      </c>
      <c r="W7" s="95" t="s">
        <v>87</v>
      </c>
      <c r="X7" s="82" t="s">
        <v>92</v>
      </c>
      <c r="Y7" s="6"/>
      <c r="Z7" s="6"/>
      <c r="AA7" s="6"/>
    </row>
    <row r="8" spans="1:27" x14ac:dyDescent="0.25">
      <c r="A8" s="330"/>
      <c r="B8" s="1"/>
      <c r="C8" s="43"/>
      <c r="D8" s="40">
        <v>26</v>
      </c>
      <c r="E8" s="9">
        <v>2</v>
      </c>
      <c r="F8" s="9">
        <v>9</v>
      </c>
      <c r="G8" s="9">
        <v>16</v>
      </c>
      <c r="H8" s="9">
        <v>23</v>
      </c>
      <c r="I8" s="14">
        <v>30</v>
      </c>
      <c r="J8" s="26"/>
      <c r="K8" s="18">
        <v>6</v>
      </c>
      <c r="L8" s="9">
        <v>13</v>
      </c>
      <c r="M8" s="9">
        <v>20</v>
      </c>
      <c r="N8" s="14">
        <v>27</v>
      </c>
      <c r="O8" s="26"/>
      <c r="P8" s="18">
        <v>4</v>
      </c>
      <c r="Q8" s="9">
        <v>11</v>
      </c>
      <c r="R8" s="9">
        <v>18</v>
      </c>
      <c r="S8" s="9">
        <v>25</v>
      </c>
      <c r="T8" s="9">
        <v>1</v>
      </c>
      <c r="U8" s="9">
        <v>8</v>
      </c>
      <c r="V8" s="23">
        <v>15</v>
      </c>
      <c r="W8" s="9">
        <v>22</v>
      </c>
      <c r="X8" s="9">
        <v>29</v>
      </c>
      <c r="Y8" s="9"/>
      <c r="Z8" s="9">
        <v>6</v>
      </c>
      <c r="AA8" s="9">
        <v>13</v>
      </c>
    </row>
    <row r="9" spans="1:27" x14ac:dyDescent="0.25">
      <c r="A9" s="330" t="s">
        <v>2</v>
      </c>
      <c r="B9" s="1">
        <v>1</v>
      </c>
      <c r="C9" s="43"/>
      <c r="D9" s="97" t="s">
        <v>88</v>
      </c>
      <c r="E9" s="97" t="s">
        <v>88</v>
      </c>
      <c r="F9" s="97" t="s">
        <v>88</v>
      </c>
      <c r="G9" s="97" t="s">
        <v>88</v>
      </c>
      <c r="H9" s="97" t="s">
        <v>88</v>
      </c>
      <c r="I9" s="97" t="s">
        <v>88</v>
      </c>
      <c r="J9" s="26"/>
      <c r="K9" s="97" t="s">
        <v>88</v>
      </c>
      <c r="L9" s="97" t="s">
        <v>88</v>
      </c>
      <c r="M9" s="97" t="s">
        <v>88</v>
      </c>
      <c r="N9" s="97" t="s">
        <v>88</v>
      </c>
      <c r="O9" s="26"/>
      <c r="P9" s="97" t="s">
        <v>88</v>
      </c>
      <c r="Q9" s="97" t="s">
        <v>88</v>
      </c>
      <c r="R9" s="97" t="s">
        <v>88</v>
      </c>
      <c r="S9" s="97" t="s">
        <v>88</v>
      </c>
      <c r="T9" s="97" t="s">
        <v>88</v>
      </c>
      <c r="U9" s="97" t="s">
        <v>88</v>
      </c>
      <c r="V9" s="23"/>
      <c r="W9" s="258" t="s">
        <v>93</v>
      </c>
      <c r="X9" s="258" t="s">
        <v>93</v>
      </c>
      <c r="Z9" s="6"/>
      <c r="AA9" s="6"/>
    </row>
    <row r="10" spans="1:27" x14ac:dyDescent="0.25">
      <c r="A10" s="330"/>
      <c r="B10" s="1">
        <v>2</v>
      </c>
      <c r="C10" s="43"/>
      <c r="D10" s="97" t="s">
        <v>88</v>
      </c>
      <c r="E10" s="97" t="s">
        <v>88</v>
      </c>
      <c r="F10" s="97" t="s">
        <v>88</v>
      </c>
      <c r="G10" s="97" t="s">
        <v>88</v>
      </c>
      <c r="H10" s="97" t="s">
        <v>88</v>
      </c>
      <c r="I10" s="97" t="s">
        <v>88</v>
      </c>
      <c r="J10" s="26"/>
      <c r="K10" s="97" t="s">
        <v>88</v>
      </c>
      <c r="L10" s="97" t="s">
        <v>88</v>
      </c>
      <c r="M10" s="97" t="s">
        <v>88</v>
      </c>
      <c r="N10" s="97" t="s">
        <v>88</v>
      </c>
      <c r="O10" s="26"/>
      <c r="P10" s="97" t="s">
        <v>88</v>
      </c>
      <c r="Q10" s="97" t="s">
        <v>88</v>
      </c>
      <c r="R10" s="97" t="s">
        <v>88</v>
      </c>
      <c r="S10" s="97" t="s">
        <v>88</v>
      </c>
      <c r="T10" s="97" t="s">
        <v>88</v>
      </c>
      <c r="U10" s="97" t="s">
        <v>88</v>
      </c>
      <c r="V10" s="50" t="s">
        <v>12</v>
      </c>
      <c r="W10" s="258" t="s">
        <v>93</v>
      </c>
      <c r="X10" s="258" t="s">
        <v>93</v>
      </c>
      <c r="Z10" s="6"/>
      <c r="AA10" s="6"/>
    </row>
    <row r="11" spans="1:27" x14ac:dyDescent="0.25">
      <c r="A11" s="330"/>
      <c r="B11" s="1">
        <v>3</v>
      </c>
      <c r="C11" s="43"/>
      <c r="D11" s="95" t="s">
        <v>87</v>
      </c>
      <c r="E11" s="95" t="s">
        <v>87</v>
      </c>
      <c r="F11" s="95" t="s">
        <v>87</v>
      </c>
      <c r="G11" s="95" t="s">
        <v>87</v>
      </c>
      <c r="H11" s="95" t="s">
        <v>87</v>
      </c>
      <c r="I11" s="95" t="s">
        <v>87</v>
      </c>
      <c r="J11" s="26"/>
      <c r="K11" s="95" t="s">
        <v>87</v>
      </c>
      <c r="L11" s="95" t="s">
        <v>87</v>
      </c>
      <c r="M11" s="95" t="s">
        <v>87</v>
      </c>
      <c r="N11" s="95" t="s">
        <v>87</v>
      </c>
      <c r="O11" s="26"/>
      <c r="P11" s="95" t="s">
        <v>87</v>
      </c>
      <c r="Q11" s="95" t="s">
        <v>87</v>
      </c>
      <c r="R11" s="95" t="s">
        <v>87</v>
      </c>
      <c r="S11" s="95" t="s">
        <v>87</v>
      </c>
      <c r="T11" s="95" t="s">
        <v>87</v>
      </c>
      <c r="U11" s="95" t="s">
        <v>87</v>
      </c>
      <c r="V11" s="26"/>
      <c r="W11" s="95" t="s">
        <v>87</v>
      </c>
      <c r="X11" s="258" t="s">
        <v>93</v>
      </c>
      <c r="Y11" s="6"/>
      <c r="Z11" s="6"/>
      <c r="AA11" s="6"/>
    </row>
    <row r="12" spans="1:27" x14ac:dyDescent="0.25">
      <c r="A12" s="330"/>
      <c r="B12" s="1">
        <v>4</v>
      </c>
      <c r="C12" s="45"/>
      <c r="D12" s="95" t="s">
        <v>87</v>
      </c>
      <c r="E12" s="95" t="s">
        <v>87</v>
      </c>
      <c r="F12" s="95" t="s">
        <v>87</v>
      </c>
      <c r="G12" s="95" t="s">
        <v>87</v>
      </c>
      <c r="H12" s="95" t="s">
        <v>87</v>
      </c>
      <c r="I12" s="95" t="s">
        <v>87</v>
      </c>
      <c r="J12" s="26"/>
      <c r="K12" s="95" t="s">
        <v>87</v>
      </c>
      <c r="L12" s="95" t="s">
        <v>87</v>
      </c>
      <c r="M12" s="95" t="s">
        <v>87</v>
      </c>
      <c r="N12" s="95" t="s">
        <v>87</v>
      </c>
      <c r="O12" s="26"/>
      <c r="P12" s="95" t="s">
        <v>87</v>
      </c>
      <c r="Q12" s="95" t="s">
        <v>87</v>
      </c>
      <c r="R12" s="95" t="s">
        <v>87</v>
      </c>
      <c r="S12" s="95" t="s">
        <v>87</v>
      </c>
      <c r="T12" s="95" t="s">
        <v>87</v>
      </c>
      <c r="U12" s="95" t="s">
        <v>87</v>
      </c>
      <c r="V12" s="27"/>
      <c r="W12" s="95" t="s">
        <v>87</v>
      </c>
      <c r="X12" s="258" t="s">
        <v>93</v>
      </c>
      <c r="Y12" s="6"/>
      <c r="Z12" s="6"/>
      <c r="AA12" s="6"/>
    </row>
    <row r="13" spans="1:27" x14ac:dyDescent="0.25">
      <c r="A13" s="2"/>
      <c r="B13" s="1"/>
      <c r="C13" s="41">
        <v>20</v>
      </c>
      <c r="D13" s="12">
        <v>27</v>
      </c>
      <c r="E13" s="9">
        <v>3</v>
      </c>
      <c r="F13" s="9">
        <v>10</v>
      </c>
      <c r="G13" s="9">
        <v>17</v>
      </c>
      <c r="H13" s="9">
        <v>24</v>
      </c>
      <c r="I13" s="14">
        <v>31</v>
      </c>
      <c r="J13" s="26"/>
      <c r="K13" s="21">
        <v>7</v>
      </c>
      <c r="L13" s="9">
        <v>14</v>
      </c>
      <c r="M13" s="9">
        <v>21</v>
      </c>
      <c r="N13" s="14">
        <v>28</v>
      </c>
      <c r="O13" s="26"/>
      <c r="P13" s="19">
        <v>5</v>
      </c>
      <c r="Q13" s="22">
        <v>12</v>
      </c>
      <c r="R13" s="9">
        <v>19</v>
      </c>
      <c r="S13" s="9">
        <v>26</v>
      </c>
      <c r="T13" s="23">
        <v>2</v>
      </c>
      <c r="U13" s="9">
        <v>9</v>
      </c>
      <c r="V13" s="20">
        <v>16</v>
      </c>
      <c r="W13" s="9">
        <v>23</v>
      </c>
      <c r="X13" s="9">
        <v>30</v>
      </c>
      <c r="Y13" s="9"/>
      <c r="Z13" s="9">
        <v>7</v>
      </c>
      <c r="AA13" s="9">
        <v>14</v>
      </c>
    </row>
    <row r="14" spans="1:27" x14ac:dyDescent="0.25">
      <c r="A14" s="330" t="s">
        <v>3</v>
      </c>
      <c r="B14" s="85">
        <v>1</v>
      </c>
      <c r="C14" s="86" t="s">
        <v>91</v>
      </c>
      <c r="D14" s="86" t="s">
        <v>91</v>
      </c>
      <c r="E14" s="86" t="s">
        <v>91</v>
      </c>
      <c r="F14" s="86" t="s">
        <v>91</v>
      </c>
      <c r="G14" s="86" t="s">
        <v>91</v>
      </c>
      <c r="H14" s="86" t="s">
        <v>91</v>
      </c>
      <c r="I14" s="86" t="s">
        <v>91</v>
      </c>
      <c r="J14" s="26"/>
      <c r="K14" s="22"/>
      <c r="L14" s="86" t="s">
        <v>91</v>
      </c>
      <c r="M14" s="86" t="s">
        <v>91</v>
      </c>
      <c r="N14" s="86" t="s">
        <v>91</v>
      </c>
      <c r="O14" s="26"/>
      <c r="P14" s="25"/>
      <c r="Q14" s="23"/>
      <c r="R14" s="107" t="s">
        <v>90</v>
      </c>
      <c r="S14" s="107" t="s">
        <v>90</v>
      </c>
      <c r="T14" s="23"/>
      <c r="U14" s="107" t="s">
        <v>90</v>
      </c>
      <c r="V14" s="107" t="s">
        <v>90</v>
      </c>
      <c r="W14" s="107" t="s">
        <v>90</v>
      </c>
      <c r="AA14" s="7"/>
    </row>
    <row r="15" spans="1:27" x14ac:dyDescent="0.25">
      <c r="A15" s="330"/>
      <c r="B15" s="85">
        <v>2</v>
      </c>
      <c r="C15" s="86" t="s">
        <v>91</v>
      </c>
      <c r="D15" s="86" t="s">
        <v>91</v>
      </c>
      <c r="E15" s="86" t="s">
        <v>91</v>
      </c>
      <c r="F15" s="86" t="s">
        <v>91</v>
      </c>
      <c r="G15" s="86" t="s">
        <v>91</v>
      </c>
      <c r="H15" s="86" t="s">
        <v>91</v>
      </c>
      <c r="I15" s="86" t="s">
        <v>91</v>
      </c>
      <c r="J15" s="26"/>
      <c r="K15" s="50" t="s">
        <v>12</v>
      </c>
      <c r="L15" s="86" t="s">
        <v>91</v>
      </c>
      <c r="M15" s="86" t="s">
        <v>91</v>
      </c>
      <c r="N15" s="86" t="s">
        <v>91</v>
      </c>
      <c r="O15" s="26"/>
      <c r="P15" s="51" t="s">
        <v>12</v>
      </c>
      <c r="Q15" s="50" t="s">
        <v>12</v>
      </c>
      <c r="R15" s="107" t="s">
        <v>90</v>
      </c>
      <c r="S15" s="107" t="s">
        <v>90</v>
      </c>
      <c r="T15" s="50" t="s">
        <v>12</v>
      </c>
      <c r="U15" s="107" t="s">
        <v>90</v>
      </c>
      <c r="V15" s="107" t="s">
        <v>90</v>
      </c>
      <c r="W15" s="107" t="s">
        <v>90</v>
      </c>
      <c r="AA15" s="7"/>
    </row>
    <row r="16" spans="1:27" x14ac:dyDescent="0.25">
      <c r="A16" s="330"/>
      <c r="B16" s="85">
        <v>3</v>
      </c>
      <c r="C16" s="260" t="s">
        <v>89</v>
      </c>
      <c r="D16" s="260" t="s">
        <v>89</v>
      </c>
      <c r="E16" s="260" t="s">
        <v>89</v>
      </c>
      <c r="F16" s="260" t="s">
        <v>89</v>
      </c>
      <c r="G16" s="260" t="s">
        <v>89</v>
      </c>
      <c r="H16" s="260" t="s">
        <v>89</v>
      </c>
      <c r="I16" s="258" t="s">
        <v>93</v>
      </c>
      <c r="J16" s="26"/>
      <c r="K16" s="32"/>
      <c r="L16" s="258" t="s">
        <v>93</v>
      </c>
      <c r="M16" s="258" t="s">
        <v>93</v>
      </c>
      <c r="N16" s="258" t="s">
        <v>93</v>
      </c>
      <c r="O16" s="26"/>
      <c r="P16" s="25"/>
      <c r="Q16" s="26"/>
      <c r="R16" s="258" t="s">
        <v>93</v>
      </c>
      <c r="S16" s="258" t="s">
        <v>93</v>
      </c>
      <c r="T16" s="26"/>
      <c r="U16" s="258" t="s">
        <v>93</v>
      </c>
      <c r="V16" s="258" t="s">
        <v>93</v>
      </c>
      <c r="W16" s="258" t="s">
        <v>93</v>
      </c>
      <c r="X16" s="258" t="s">
        <v>93</v>
      </c>
    </row>
    <row r="17" spans="1:27" x14ac:dyDescent="0.25">
      <c r="A17" s="330"/>
      <c r="B17" s="85">
        <v>4</v>
      </c>
      <c r="C17" s="260" t="s">
        <v>89</v>
      </c>
      <c r="D17" s="260" t="s">
        <v>89</v>
      </c>
      <c r="E17" s="260" t="s">
        <v>89</v>
      </c>
      <c r="F17" s="260" t="s">
        <v>89</v>
      </c>
      <c r="G17" s="260" t="s">
        <v>89</v>
      </c>
      <c r="H17" s="260" t="s">
        <v>89</v>
      </c>
      <c r="I17" s="258" t="s">
        <v>93</v>
      </c>
      <c r="J17" s="27"/>
      <c r="K17" s="33"/>
      <c r="L17" s="258" t="s">
        <v>93</v>
      </c>
      <c r="M17" s="258" t="s">
        <v>93</v>
      </c>
      <c r="N17" s="258" t="s">
        <v>93</v>
      </c>
      <c r="O17" s="26"/>
      <c r="P17" s="49"/>
      <c r="Q17" s="27"/>
      <c r="R17" s="258" t="s">
        <v>93</v>
      </c>
      <c r="S17" s="258" t="s">
        <v>93</v>
      </c>
      <c r="T17" s="27"/>
      <c r="U17" s="258" t="s">
        <v>93</v>
      </c>
      <c r="V17" s="258" t="s">
        <v>93</v>
      </c>
      <c r="W17" s="258" t="s">
        <v>93</v>
      </c>
      <c r="X17" s="258" t="s">
        <v>93</v>
      </c>
    </row>
    <row r="18" spans="1:27" x14ac:dyDescent="0.25">
      <c r="A18" s="2"/>
      <c r="B18" s="1"/>
      <c r="C18" s="11">
        <v>21</v>
      </c>
      <c r="D18" s="12">
        <v>28</v>
      </c>
      <c r="E18" s="9">
        <v>4</v>
      </c>
      <c r="F18" s="9">
        <v>11</v>
      </c>
      <c r="G18" s="9">
        <v>18</v>
      </c>
      <c r="H18" s="14">
        <v>25</v>
      </c>
      <c r="I18" s="23"/>
      <c r="J18" s="24">
        <v>1</v>
      </c>
      <c r="K18" s="20">
        <v>8</v>
      </c>
      <c r="L18" s="9">
        <v>15</v>
      </c>
      <c r="M18" s="9">
        <v>22</v>
      </c>
      <c r="N18" s="14">
        <v>29</v>
      </c>
      <c r="O18" s="26"/>
      <c r="P18" s="24">
        <v>6</v>
      </c>
      <c r="Q18" s="20">
        <v>13</v>
      </c>
      <c r="R18" s="9">
        <v>20</v>
      </c>
      <c r="S18" s="9">
        <v>27</v>
      </c>
      <c r="T18" s="20">
        <v>3</v>
      </c>
      <c r="U18" s="9">
        <v>10</v>
      </c>
      <c r="V18" s="9">
        <v>17</v>
      </c>
      <c r="W18" s="14">
        <v>24</v>
      </c>
      <c r="X18" s="28"/>
      <c r="Y18" s="9">
        <v>1</v>
      </c>
      <c r="Z18" s="23">
        <v>8</v>
      </c>
      <c r="AA18" s="9">
        <v>15</v>
      </c>
    </row>
    <row r="19" spans="1:27" x14ac:dyDescent="0.25">
      <c r="A19" s="330" t="s">
        <v>4</v>
      </c>
      <c r="B19" s="3">
        <v>1</v>
      </c>
      <c r="C19" s="260" t="s">
        <v>89</v>
      </c>
      <c r="D19" s="260" t="s">
        <v>89</v>
      </c>
      <c r="E19" s="260" t="s">
        <v>89</v>
      </c>
      <c r="F19" s="260" t="s">
        <v>89</v>
      </c>
      <c r="G19" s="260" t="s">
        <v>89</v>
      </c>
      <c r="H19" s="260" t="s">
        <v>89</v>
      </c>
      <c r="I19" s="26"/>
      <c r="J19" s="97" t="s">
        <v>88</v>
      </c>
      <c r="K19" s="97" t="s">
        <v>88</v>
      </c>
      <c r="L19" s="97" t="s">
        <v>88</v>
      </c>
      <c r="M19" s="97" t="s">
        <v>88</v>
      </c>
      <c r="N19" s="97" t="s">
        <v>88</v>
      </c>
      <c r="O19" s="26"/>
      <c r="P19" s="97" t="s">
        <v>88</v>
      </c>
      <c r="Q19" s="97" t="s">
        <v>88</v>
      </c>
      <c r="R19" s="97" t="s">
        <v>88</v>
      </c>
      <c r="S19" s="97" t="s">
        <v>88</v>
      </c>
      <c r="T19" s="97" t="s">
        <v>88</v>
      </c>
      <c r="U19" s="97" t="s">
        <v>88</v>
      </c>
      <c r="V19" s="97" t="s">
        <v>88</v>
      </c>
      <c r="W19" s="97" t="s">
        <v>88</v>
      </c>
      <c r="X19" s="29"/>
      <c r="Z19" s="23"/>
      <c r="AA19" s="34"/>
    </row>
    <row r="20" spans="1:27" x14ac:dyDescent="0.25">
      <c r="A20" s="330"/>
      <c r="B20" s="3">
        <v>2</v>
      </c>
      <c r="C20" s="260" t="s">
        <v>89</v>
      </c>
      <c r="D20" s="260" t="s">
        <v>89</v>
      </c>
      <c r="E20" s="260" t="s">
        <v>89</v>
      </c>
      <c r="F20" s="260" t="s">
        <v>89</v>
      </c>
      <c r="G20" s="260" t="s">
        <v>89</v>
      </c>
      <c r="H20" s="260" t="s">
        <v>89</v>
      </c>
      <c r="I20" s="26"/>
      <c r="J20" s="97" t="s">
        <v>88</v>
      </c>
      <c r="K20" s="97" t="s">
        <v>88</v>
      </c>
      <c r="L20" s="97" t="s">
        <v>88</v>
      </c>
      <c r="M20" s="97" t="s">
        <v>88</v>
      </c>
      <c r="N20" s="97" t="s">
        <v>88</v>
      </c>
      <c r="O20" s="26"/>
      <c r="P20" s="97" t="s">
        <v>88</v>
      </c>
      <c r="Q20" s="97" t="s">
        <v>88</v>
      </c>
      <c r="R20" s="97" t="s">
        <v>88</v>
      </c>
      <c r="S20" s="97" t="s">
        <v>88</v>
      </c>
      <c r="T20" s="97" t="s">
        <v>88</v>
      </c>
      <c r="U20" s="97" t="s">
        <v>88</v>
      </c>
      <c r="V20" s="182" t="s">
        <v>88</v>
      </c>
      <c r="W20" s="182" t="s">
        <v>88</v>
      </c>
      <c r="X20" s="29"/>
      <c r="Z20" s="50" t="s">
        <v>12</v>
      </c>
      <c r="AA20" s="34"/>
    </row>
    <row r="21" spans="1:27" x14ac:dyDescent="0.25">
      <c r="A21" s="330"/>
      <c r="B21" s="3">
        <v>3</v>
      </c>
      <c r="C21" s="260" t="s">
        <v>89</v>
      </c>
      <c r="D21" s="260" t="s">
        <v>89</v>
      </c>
      <c r="E21" s="260" t="s">
        <v>89</v>
      </c>
      <c r="F21" s="260" t="s">
        <v>89</v>
      </c>
      <c r="G21" s="260" t="s">
        <v>89</v>
      </c>
      <c r="H21" s="260" t="s">
        <v>89</v>
      </c>
      <c r="I21" s="26"/>
      <c r="J21" s="86" t="s">
        <v>91</v>
      </c>
      <c r="K21" s="86" t="s">
        <v>91</v>
      </c>
      <c r="L21" s="86" t="s">
        <v>91</v>
      </c>
      <c r="M21" s="86" t="s">
        <v>91</v>
      </c>
      <c r="N21" s="86" t="s">
        <v>91</v>
      </c>
      <c r="O21" s="26"/>
      <c r="P21" s="107" t="s">
        <v>90</v>
      </c>
      <c r="Q21" s="107" t="s">
        <v>90</v>
      </c>
      <c r="R21" s="107" t="s">
        <v>90</v>
      </c>
      <c r="S21" s="107" t="s">
        <v>90</v>
      </c>
      <c r="T21" s="107" t="s">
        <v>90</v>
      </c>
      <c r="U21" s="180" t="s">
        <v>90</v>
      </c>
      <c r="V21" s="107" t="s">
        <v>90</v>
      </c>
      <c r="W21" s="107" t="s">
        <v>90</v>
      </c>
      <c r="X21" s="181"/>
      <c r="Y21" s="6"/>
      <c r="Z21" s="26"/>
      <c r="AA21" s="34"/>
    </row>
    <row r="22" spans="1:27" x14ac:dyDescent="0.25">
      <c r="A22" s="330"/>
      <c r="B22" s="3">
        <v>4</v>
      </c>
      <c r="C22" s="260" t="s">
        <v>89</v>
      </c>
      <c r="D22" s="260" t="s">
        <v>89</v>
      </c>
      <c r="E22" s="260" t="s">
        <v>89</v>
      </c>
      <c r="F22" s="260" t="s">
        <v>89</v>
      </c>
      <c r="G22" s="260" t="s">
        <v>89</v>
      </c>
      <c r="H22" s="260" t="s">
        <v>89</v>
      </c>
      <c r="I22" s="26"/>
      <c r="J22" s="86" t="s">
        <v>91</v>
      </c>
      <c r="K22" s="86" t="s">
        <v>91</v>
      </c>
      <c r="L22" s="86" t="s">
        <v>91</v>
      </c>
      <c r="M22" s="86" t="s">
        <v>91</v>
      </c>
      <c r="N22" s="86" t="s">
        <v>91</v>
      </c>
      <c r="O22" s="26"/>
      <c r="P22" s="107" t="s">
        <v>90</v>
      </c>
      <c r="Q22" s="107" t="s">
        <v>90</v>
      </c>
      <c r="R22" s="107" t="s">
        <v>90</v>
      </c>
      <c r="S22" s="107" t="s">
        <v>90</v>
      </c>
      <c r="T22" s="107" t="s">
        <v>90</v>
      </c>
      <c r="U22" s="180" t="s">
        <v>90</v>
      </c>
      <c r="V22" s="107" t="s">
        <v>90</v>
      </c>
      <c r="W22" s="107" t="s">
        <v>90</v>
      </c>
      <c r="X22" s="181"/>
      <c r="Y22" s="6"/>
      <c r="Z22" s="27"/>
      <c r="AA22" s="34"/>
    </row>
    <row r="23" spans="1:27" x14ac:dyDescent="0.25">
      <c r="A23" s="2"/>
      <c r="B23" s="1"/>
      <c r="C23" s="11">
        <v>22</v>
      </c>
      <c r="D23" s="10">
        <v>29</v>
      </c>
      <c r="E23" s="9">
        <v>5</v>
      </c>
      <c r="F23" s="9">
        <v>12</v>
      </c>
      <c r="G23" s="9">
        <v>19</v>
      </c>
      <c r="H23" s="14">
        <v>26</v>
      </c>
      <c r="I23" s="26"/>
      <c r="J23" s="18">
        <v>2</v>
      </c>
      <c r="K23" s="9">
        <v>9</v>
      </c>
      <c r="L23" s="9">
        <v>16</v>
      </c>
      <c r="M23" s="9">
        <v>23</v>
      </c>
      <c r="N23" s="14">
        <v>30</v>
      </c>
      <c r="O23" s="26"/>
      <c r="P23" s="18">
        <v>7</v>
      </c>
      <c r="Q23" s="9">
        <v>14</v>
      </c>
      <c r="R23" s="9">
        <v>21</v>
      </c>
      <c r="S23" s="23">
        <v>28</v>
      </c>
      <c r="T23" s="9">
        <v>4</v>
      </c>
      <c r="U23" s="9">
        <v>11</v>
      </c>
      <c r="V23" s="9">
        <v>18</v>
      </c>
      <c r="W23" s="9">
        <v>25</v>
      </c>
      <c r="X23" s="29"/>
      <c r="Y23" s="9">
        <v>2</v>
      </c>
      <c r="Z23" s="26">
        <v>9</v>
      </c>
      <c r="AA23" s="9">
        <v>16</v>
      </c>
    </row>
    <row r="24" spans="1:27" x14ac:dyDescent="0.25">
      <c r="A24" s="330" t="s">
        <v>5</v>
      </c>
      <c r="B24" s="85">
        <v>1</v>
      </c>
      <c r="C24" s="260" t="s">
        <v>89</v>
      </c>
      <c r="D24" s="260" t="s">
        <v>89</v>
      </c>
      <c r="E24" s="260" t="s">
        <v>89</v>
      </c>
      <c r="F24" s="260" t="s">
        <v>89</v>
      </c>
      <c r="G24" s="260" t="s">
        <v>89</v>
      </c>
      <c r="H24" s="260" t="s">
        <v>89</v>
      </c>
      <c r="I24" s="26"/>
      <c r="J24" s="86" t="s">
        <v>91</v>
      </c>
      <c r="K24" s="86" t="s">
        <v>91</v>
      </c>
      <c r="L24" s="86" t="s">
        <v>91</v>
      </c>
      <c r="M24" s="86" t="s">
        <v>91</v>
      </c>
      <c r="N24" s="86" t="s">
        <v>91</v>
      </c>
      <c r="O24" s="26"/>
      <c r="P24" s="180" t="s">
        <v>90</v>
      </c>
      <c r="Q24" s="107" t="s">
        <v>90</v>
      </c>
      <c r="R24" s="107" t="s">
        <v>90</v>
      </c>
      <c r="S24" s="23"/>
      <c r="T24" s="107" t="s">
        <v>90</v>
      </c>
      <c r="U24" s="107" t="s">
        <v>90</v>
      </c>
      <c r="V24" s="107" t="s">
        <v>90</v>
      </c>
      <c r="W24" s="107" t="s">
        <v>90</v>
      </c>
      <c r="X24" s="29"/>
      <c r="Y24" s="6"/>
      <c r="Z24" s="23"/>
      <c r="AA24" s="34"/>
    </row>
    <row r="25" spans="1:27" x14ac:dyDescent="0.25">
      <c r="A25" s="330"/>
      <c r="B25" s="85">
        <v>2</v>
      </c>
      <c r="C25" s="260" t="s">
        <v>89</v>
      </c>
      <c r="D25" s="260" t="s">
        <v>89</v>
      </c>
      <c r="E25" s="260" t="s">
        <v>89</v>
      </c>
      <c r="F25" s="260" t="s">
        <v>89</v>
      </c>
      <c r="G25" s="260" t="s">
        <v>89</v>
      </c>
      <c r="H25" s="260" t="s">
        <v>89</v>
      </c>
      <c r="I25" s="26"/>
      <c r="J25" s="86" t="s">
        <v>91</v>
      </c>
      <c r="K25" s="86" t="s">
        <v>91</v>
      </c>
      <c r="L25" s="86" t="s">
        <v>91</v>
      </c>
      <c r="M25" s="86" t="s">
        <v>91</v>
      </c>
      <c r="N25" s="86" t="s">
        <v>91</v>
      </c>
      <c r="O25" s="26"/>
      <c r="P25" s="180" t="s">
        <v>90</v>
      </c>
      <c r="Q25" s="107" t="s">
        <v>90</v>
      </c>
      <c r="R25" s="107" t="s">
        <v>90</v>
      </c>
      <c r="S25" s="50" t="s">
        <v>12</v>
      </c>
      <c r="T25" s="107" t="s">
        <v>90</v>
      </c>
      <c r="U25" s="107" t="s">
        <v>90</v>
      </c>
      <c r="V25" s="107" t="s">
        <v>90</v>
      </c>
      <c r="W25" s="107" t="s">
        <v>90</v>
      </c>
      <c r="X25" s="29"/>
      <c r="Y25" s="6"/>
      <c r="Z25" s="26"/>
      <c r="AA25" s="34"/>
    </row>
    <row r="26" spans="1:27" x14ac:dyDescent="0.25">
      <c r="A26" s="330"/>
      <c r="B26" s="85">
        <v>3</v>
      </c>
      <c r="C26" s="260" t="s">
        <v>89</v>
      </c>
      <c r="D26" s="260" t="s">
        <v>89</v>
      </c>
      <c r="E26" s="260" t="s">
        <v>89</v>
      </c>
      <c r="F26" s="260" t="s">
        <v>89</v>
      </c>
      <c r="G26" s="86" t="s">
        <v>91</v>
      </c>
      <c r="H26" s="86" t="s">
        <v>91</v>
      </c>
      <c r="I26" s="26"/>
      <c r="J26" s="86" t="s">
        <v>91</v>
      </c>
      <c r="K26" s="86" t="s">
        <v>91</v>
      </c>
      <c r="L26" s="86" t="s">
        <v>91</v>
      </c>
      <c r="M26" s="86" t="s">
        <v>91</v>
      </c>
      <c r="N26" s="86" t="s">
        <v>91</v>
      </c>
      <c r="O26" s="26"/>
      <c r="P26" s="258" t="s">
        <v>93</v>
      </c>
      <c r="Q26" s="258" t="s">
        <v>93</v>
      </c>
      <c r="R26" s="259" t="s">
        <v>93</v>
      </c>
      <c r="S26" s="26"/>
      <c r="T26" s="258" t="s">
        <v>93</v>
      </c>
      <c r="U26" s="258" t="s">
        <v>93</v>
      </c>
      <c r="V26" s="258" t="s">
        <v>93</v>
      </c>
      <c r="W26" s="259" t="s">
        <v>93</v>
      </c>
      <c r="X26" s="29"/>
      <c r="Y26" s="6"/>
      <c r="Z26" s="26"/>
      <c r="AA26" s="34"/>
    </row>
    <row r="27" spans="1:27" x14ac:dyDescent="0.25">
      <c r="A27" s="330"/>
      <c r="B27" s="85">
        <v>4</v>
      </c>
      <c r="C27" s="260" t="s">
        <v>89</v>
      </c>
      <c r="D27" s="260" t="s">
        <v>89</v>
      </c>
      <c r="E27" s="260" t="s">
        <v>89</v>
      </c>
      <c r="F27" s="260" t="s">
        <v>89</v>
      </c>
      <c r="G27" s="86" t="s">
        <v>91</v>
      </c>
      <c r="H27" s="86" t="s">
        <v>91</v>
      </c>
      <c r="I27" s="26"/>
      <c r="J27" s="86" t="s">
        <v>91</v>
      </c>
      <c r="K27" s="86" t="s">
        <v>91</v>
      </c>
      <c r="L27" s="86" t="s">
        <v>91</v>
      </c>
      <c r="M27" s="86" t="s">
        <v>91</v>
      </c>
      <c r="N27" s="86" t="s">
        <v>91</v>
      </c>
      <c r="O27" s="27"/>
      <c r="P27" s="258" t="s">
        <v>93</v>
      </c>
      <c r="Q27" s="258" t="s">
        <v>93</v>
      </c>
      <c r="R27" s="259" t="s">
        <v>93</v>
      </c>
      <c r="S27" s="27"/>
      <c r="T27" s="258" t="s">
        <v>93</v>
      </c>
      <c r="U27" s="258" t="s">
        <v>93</v>
      </c>
      <c r="V27" s="258" t="s">
        <v>93</v>
      </c>
      <c r="W27" s="259" t="s">
        <v>93</v>
      </c>
      <c r="X27" s="29"/>
      <c r="Y27" s="6"/>
      <c r="Z27" s="27"/>
      <c r="AA27" s="34"/>
    </row>
    <row r="28" spans="1:27" x14ac:dyDescent="0.25">
      <c r="A28" s="2"/>
      <c r="B28" s="1"/>
      <c r="C28" s="11">
        <v>23</v>
      </c>
      <c r="D28" s="13">
        <v>30</v>
      </c>
      <c r="E28" s="9">
        <v>6</v>
      </c>
      <c r="F28" s="9">
        <v>13</v>
      </c>
      <c r="G28" s="9">
        <v>20</v>
      </c>
      <c r="H28" s="14">
        <v>27</v>
      </c>
      <c r="I28" s="26"/>
      <c r="J28" s="18">
        <v>3</v>
      </c>
      <c r="K28" s="9">
        <v>10</v>
      </c>
      <c r="L28" s="9">
        <v>17</v>
      </c>
      <c r="M28" s="14">
        <v>24</v>
      </c>
      <c r="N28" s="23"/>
      <c r="O28" s="24">
        <v>1</v>
      </c>
      <c r="P28" s="9">
        <v>8</v>
      </c>
      <c r="Q28" s="9">
        <v>15</v>
      </c>
      <c r="R28" s="9">
        <v>22</v>
      </c>
      <c r="S28" s="20">
        <v>29</v>
      </c>
      <c r="T28" s="9">
        <v>5</v>
      </c>
      <c r="U28" s="9">
        <v>12</v>
      </c>
      <c r="V28" s="9">
        <v>19</v>
      </c>
      <c r="W28" s="9">
        <v>26</v>
      </c>
      <c r="X28" s="29"/>
      <c r="Y28" s="9">
        <v>3</v>
      </c>
      <c r="Z28" s="20">
        <v>10</v>
      </c>
      <c r="AA28" s="9"/>
    </row>
    <row r="29" spans="1:27" x14ac:dyDescent="0.25">
      <c r="A29" s="324" t="s">
        <v>6</v>
      </c>
      <c r="B29" s="35">
        <v>1</v>
      </c>
      <c r="C29" s="35"/>
      <c r="D29" s="44"/>
      <c r="E29" s="86" t="s">
        <v>91</v>
      </c>
      <c r="F29" s="7"/>
      <c r="G29" s="6"/>
      <c r="H29" s="7"/>
      <c r="I29" s="26"/>
      <c r="J29" s="39"/>
      <c r="K29" s="95" t="s">
        <v>87</v>
      </c>
      <c r="L29" s="94" t="s">
        <v>89</v>
      </c>
      <c r="M29" s="15"/>
      <c r="N29" s="26"/>
      <c r="O29" s="34"/>
      <c r="P29" s="95" t="s">
        <v>87</v>
      </c>
      <c r="Q29" s="7"/>
      <c r="R29" s="7"/>
      <c r="S29" s="7"/>
      <c r="T29" s="95" t="s">
        <v>87</v>
      </c>
      <c r="U29" s="7"/>
      <c r="V29" s="7"/>
      <c r="W29" s="7"/>
      <c r="X29" s="29"/>
      <c r="Y29" s="7"/>
      <c r="Z29" s="7"/>
      <c r="AA29" s="7"/>
    </row>
    <row r="30" spans="1:27" x14ac:dyDescent="0.25">
      <c r="A30" s="325"/>
      <c r="B30" s="35">
        <v>2</v>
      </c>
      <c r="C30" s="35"/>
      <c r="D30" s="44"/>
      <c r="E30" s="86" t="s">
        <v>91</v>
      </c>
      <c r="F30" s="7"/>
      <c r="G30" s="6"/>
      <c r="H30" s="7"/>
      <c r="I30" s="26"/>
      <c r="J30" s="39"/>
      <c r="K30" s="95" t="s">
        <v>87</v>
      </c>
      <c r="L30" s="94" t="s">
        <v>89</v>
      </c>
      <c r="M30" s="15"/>
      <c r="N30" s="26"/>
      <c r="O30" s="34"/>
      <c r="P30" s="95" t="s">
        <v>87</v>
      </c>
      <c r="Q30" s="7"/>
      <c r="R30" s="7"/>
      <c r="S30" s="7"/>
      <c r="T30" s="95" t="s">
        <v>87</v>
      </c>
      <c r="U30" s="6"/>
      <c r="V30" s="6"/>
      <c r="W30" s="6"/>
      <c r="X30" s="30"/>
      <c r="Y30" s="6"/>
      <c r="Z30" s="7"/>
      <c r="AA30" s="7"/>
    </row>
    <row r="31" spans="1:27" x14ac:dyDescent="0.25">
      <c r="A31" s="325"/>
      <c r="B31" s="35">
        <v>3</v>
      </c>
      <c r="C31" s="35"/>
      <c r="D31" s="44"/>
      <c r="F31" s="7"/>
      <c r="G31" s="6"/>
      <c r="H31" s="7"/>
      <c r="I31" s="26"/>
      <c r="K31" s="95" t="s">
        <v>87</v>
      </c>
      <c r="L31" s="94" t="s">
        <v>89</v>
      </c>
      <c r="M31" s="15"/>
      <c r="N31" s="26"/>
      <c r="O31" s="34"/>
      <c r="P31" s="95" t="s">
        <v>87</v>
      </c>
      <c r="Q31" s="7"/>
      <c r="R31" s="7"/>
      <c r="S31" s="7"/>
      <c r="T31" s="97" t="s">
        <v>88</v>
      </c>
      <c r="U31" s="6"/>
      <c r="V31" s="6"/>
      <c r="W31" s="16"/>
      <c r="X31" s="30"/>
      <c r="Y31" s="6"/>
      <c r="Z31" s="7"/>
      <c r="AA31" s="7"/>
    </row>
    <row r="32" spans="1:27" ht="15.75" thickBot="1" x14ac:dyDescent="0.3">
      <c r="A32" s="326"/>
      <c r="B32" s="5">
        <v>4</v>
      </c>
      <c r="C32" s="5"/>
      <c r="D32" s="44"/>
      <c r="F32" s="7"/>
      <c r="G32" s="6"/>
      <c r="H32" s="7"/>
      <c r="I32" s="27"/>
      <c r="K32" s="95" t="s">
        <v>87</v>
      </c>
      <c r="L32" s="94" t="s">
        <v>89</v>
      </c>
      <c r="M32" s="15"/>
      <c r="N32" s="27"/>
      <c r="O32" s="34"/>
      <c r="P32" s="95" t="s">
        <v>87</v>
      </c>
      <c r="Q32" s="7"/>
      <c r="R32" s="7"/>
      <c r="S32" s="7"/>
      <c r="T32" s="97" t="s">
        <v>88</v>
      </c>
      <c r="U32" s="6"/>
      <c r="V32" s="6"/>
      <c r="W32" s="16"/>
      <c r="X32" s="31"/>
      <c r="Y32" s="6"/>
      <c r="Z32" s="7"/>
      <c r="AA32" s="7"/>
    </row>
    <row r="33" spans="1:27" x14ac:dyDescent="0.25">
      <c r="A33" s="391" t="s">
        <v>14</v>
      </c>
      <c r="B33" s="392"/>
      <c r="C33" s="393" t="s">
        <v>15</v>
      </c>
      <c r="D33" s="394"/>
      <c r="E33" s="394"/>
      <c r="F33" s="395"/>
      <c r="G33" s="395"/>
      <c r="H33" s="392"/>
      <c r="I33" s="393" t="s">
        <v>16</v>
      </c>
      <c r="J33" s="394"/>
      <c r="K33" s="394"/>
      <c r="L33" s="395"/>
      <c r="M33" s="395"/>
      <c r="N33" s="395"/>
      <c r="O33" s="431"/>
      <c r="P33" s="56" t="s">
        <v>17</v>
      </c>
      <c r="Q33" s="57" t="s">
        <v>18</v>
      </c>
      <c r="R33" s="57" t="s">
        <v>19</v>
      </c>
      <c r="S33" s="57" t="s">
        <v>20</v>
      </c>
      <c r="T33" s="58" t="s">
        <v>21</v>
      </c>
      <c r="U33" s="64" t="s">
        <v>22</v>
      </c>
      <c r="V33" s="65"/>
      <c r="W33" s="364"/>
      <c r="X33" s="364"/>
      <c r="Y33" s="364"/>
      <c r="Z33" s="364"/>
      <c r="AA33" s="365"/>
    </row>
    <row r="34" spans="1:27" ht="15.75" x14ac:dyDescent="0.25">
      <c r="A34" s="357" t="s">
        <v>87</v>
      </c>
      <c r="B34" s="358"/>
      <c r="C34" s="359" t="s">
        <v>99</v>
      </c>
      <c r="D34" s="359"/>
      <c r="E34" s="359"/>
      <c r="F34" s="359"/>
      <c r="G34" s="359"/>
      <c r="H34" s="359"/>
      <c r="I34" s="360" t="s">
        <v>51</v>
      </c>
      <c r="J34" s="360"/>
      <c r="K34" s="360"/>
      <c r="L34" s="360"/>
      <c r="M34" s="360"/>
      <c r="N34" s="360"/>
      <c r="O34" s="360"/>
      <c r="P34" s="199">
        <v>80</v>
      </c>
      <c r="Q34" s="199">
        <v>4</v>
      </c>
      <c r="R34" s="200"/>
      <c r="S34" s="200"/>
      <c r="T34" s="201">
        <f>COUNTIF(A4:AA33,"LE7")</f>
        <v>80</v>
      </c>
      <c r="U34" s="59"/>
      <c r="V34" s="60"/>
      <c r="W34" s="366"/>
      <c r="X34" s="366"/>
      <c r="Y34" s="366"/>
      <c r="Z34" s="366"/>
      <c r="AA34" s="367"/>
    </row>
    <row r="35" spans="1:27" ht="15.75" x14ac:dyDescent="0.25">
      <c r="A35" s="353" t="s">
        <v>88</v>
      </c>
      <c r="B35" s="432"/>
      <c r="C35" s="355" t="s">
        <v>105</v>
      </c>
      <c r="D35" s="355"/>
      <c r="E35" s="355"/>
      <c r="F35" s="355"/>
      <c r="G35" s="355"/>
      <c r="H35" s="355"/>
      <c r="I35" s="356" t="s">
        <v>36</v>
      </c>
      <c r="J35" s="356"/>
      <c r="K35" s="356"/>
      <c r="L35" s="356"/>
      <c r="M35" s="356"/>
      <c r="N35" s="356"/>
      <c r="O35" s="356"/>
      <c r="P35" s="196">
        <v>60</v>
      </c>
      <c r="Q35" s="196">
        <v>4</v>
      </c>
      <c r="R35" s="197"/>
      <c r="S35" s="197"/>
      <c r="T35" s="198">
        <f>COUNTIF(A4:AA33,"LG7")</f>
        <v>60</v>
      </c>
      <c r="U35" s="59"/>
      <c r="V35" s="60"/>
      <c r="W35" s="366"/>
      <c r="X35" s="366"/>
      <c r="Y35" s="366"/>
      <c r="Z35" s="366"/>
      <c r="AA35" s="367"/>
    </row>
    <row r="36" spans="1:27" ht="15.75" x14ac:dyDescent="0.25">
      <c r="A36" s="433" t="s">
        <v>89</v>
      </c>
      <c r="B36" s="434"/>
      <c r="C36" s="435" t="s">
        <v>106</v>
      </c>
      <c r="D36" s="435"/>
      <c r="E36" s="435"/>
      <c r="F36" s="435"/>
      <c r="G36" s="435"/>
      <c r="H36" s="435"/>
      <c r="I36" s="436" t="s">
        <v>86</v>
      </c>
      <c r="J36" s="436"/>
      <c r="K36" s="436"/>
      <c r="L36" s="436"/>
      <c r="M36" s="436"/>
      <c r="N36" s="436"/>
      <c r="O36" s="436"/>
      <c r="P36" s="261">
        <v>60</v>
      </c>
      <c r="Q36" s="261">
        <v>4</v>
      </c>
      <c r="R36" s="262"/>
      <c r="S36" s="262"/>
      <c r="T36" s="263">
        <f>COUNTIF(A4:AA33,"DG7")</f>
        <v>60</v>
      </c>
      <c r="U36" s="59"/>
      <c r="V36" s="366"/>
      <c r="W36" s="366"/>
      <c r="X36" s="366"/>
      <c r="Y36" s="366"/>
      <c r="Z36" s="366"/>
      <c r="AA36" s="367"/>
    </row>
    <row r="37" spans="1:27" ht="15.75" x14ac:dyDescent="0.25">
      <c r="A37" s="400" t="s">
        <v>90</v>
      </c>
      <c r="B37" s="401"/>
      <c r="C37" s="402" t="s">
        <v>107</v>
      </c>
      <c r="D37" s="402"/>
      <c r="E37" s="402"/>
      <c r="F37" s="402"/>
      <c r="G37" s="402"/>
      <c r="H37" s="402"/>
      <c r="I37" s="403" t="s">
        <v>68</v>
      </c>
      <c r="J37" s="403"/>
      <c r="K37" s="403"/>
      <c r="L37" s="403"/>
      <c r="M37" s="403"/>
      <c r="N37" s="403"/>
      <c r="O37" s="403"/>
      <c r="P37" s="212">
        <v>40</v>
      </c>
      <c r="Q37" s="212">
        <v>2</v>
      </c>
      <c r="R37" s="213"/>
      <c r="S37" s="213"/>
      <c r="T37" s="214">
        <f>COUNTIF(A4:AA33,"DE3")</f>
        <v>40</v>
      </c>
      <c r="U37" s="59"/>
      <c r="V37" s="366"/>
      <c r="W37" s="366"/>
      <c r="X37" s="366"/>
      <c r="Y37" s="366"/>
      <c r="Z37" s="366"/>
      <c r="AA37" s="367"/>
    </row>
    <row r="38" spans="1:27" ht="15.75" x14ac:dyDescent="0.25">
      <c r="A38" s="424" t="s">
        <v>91</v>
      </c>
      <c r="B38" s="425"/>
      <c r="C38" s="426" t="s">
        <v>108</v>
      </c>
      <c r="D38" s="426"/>
      <c r="E38" s="426"/>
      <c r="F38" s="426"/>
      <c r="G38" s="426"/>
      <c r="H38" s="426"/>
      <c r="I38" s="427" t="s">
        <v>53</v>
      </c>
      <c r="J38" s="427"/>
      <c r="K38" s="427"/>
      <c r="L38" s="427"/>
      <c r="M38" s="427"/>
      <c r="N38" s="427"/>
      <c r="O38" s="427"/>
      <c r="P38" s="227">
        <v>60</v>
      </c>
      <c r="Q38" s="227">
        <v>4</v>
      </c>
      <c r="R38" s="228"/>
      <c r="S38" s="228"/>
      <c r="T38" s="229">
        <v>60</v>
      </c>
      <c r="U38" s="61"/>
      <c r="V38" s="369"/>
      <c r="W38" s="369"/>
      <c r="X38" s="369"/>
      <c r="Y38" s="369"/>
      <c r="Z38" s="369"/>
      <c r="AA38" s="370"/>
    </row>
    <row r="39" spans="1:27" ht="15.75" x14ac:dyDescent="0.25">
      <c r="A39" s="412" t="s">
        <v>92</v>
      </c>
      <c r="B39" s="413"/>
      <c r="C39" s="437" t="s">
        <v>109</v>
      </c>
      <c r="D39" s="438"/>
      <c r="E39" s="438"/>
      <c r="F39" s="438"/>
      <c r="G39" s="438"/>
      <c r="H39" s="439"/>
      <c r="I39" s="428" t="s">
        <v>117</v>
      </c>
      <c r="J39" s="429"/>
      <c r="K39" s="429"/>
      <c r="L39" s="429"/>
      <c r="M39" s="429"/>
      <c r="N39" s="429"/>
      <c r="O39" s="430"/>
      <c r="P39" s="218">
        <v>40</v>
      </c>
      <c r="Q39" s="218">
        <v>2</v>
      </c>
      <c r="R39" s="219"/>
      <c r="S39" s="219"/>
      <c r="T39" s="220">
        <v>40</v>
      </c>
      <c r="U39" s="61"/>
      <c r="V39" s="55"/>
      <c r="W39" s="55"/>
      <c r="X39" s="55"/>
      <c r="Y39" s="55"/>
      <c r="Z39" s="55"/>
      <c r="AA39" s="63"/>
    </row>
    <row r="40" spans="1:27" ht="15.75" x14ac:dyDescent="0.25">
      <c r="A40" s="408" t="s">
        <v>93</v>
      </c>
      <c r="B40" s="440"/>
      <c r="C40" s="441" t="s">
        <v>110</v>
      </c>
      <c r="D40" s="442"/>
      <c r="E40" s="442"/>
      <c r="F40" s="442"/>
      <c r="G40" s="442"/>
      <c r="H40" s="443"/>
      <c r="I40" s="411" t="s">
        <v>111</v>
      </c>
      <c r="J40" s="411"/>
      <c r="K40" s="411"/>
      <c r="L40" s="411"/>
      <c r="M40" s="411"/>
      <c r="N40" s="411"/>
      <c r="O40" s="411"/>
      <c r="P40" s="253">
        <v>40</v>
      </c>
      <c r="Q40" s="253">
        <v>4</v>
      </c>
      <c r="R40" s="254"/>
      <c r="S40" s="254"/>
      <c r="T40" s="255">
        <f>COUNTIF(A4:AA33,"FC7")</f>
        <v>40</v>
      </c>
      <c r="U40" s="59"/>
      <c r="V40" s="366"/>
      <c r="W40" s="366"/>
      <c r="X40" s="366"/>
      <c r="Y40" s="366"/>
      <c r="Z40" s="366"/>
      <c r="AA40" s="367"/>
    </row>
    <row r="41" spans="1:27" ht="16.5" thickBot="1" x14ac:dyDescent="0.3">
      <c r="A41" s="361" t="s">
        <v>21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3"/>
      <c r="P41" s="208">
        <f>SUM(P34:P40)</f>
        <v>380</v>
      </c>
      <c r="Q41" s="208">
        <f>SUM(Q34:Q40)</f>
        <v>24</v>
      </c>
      <c r="R41" s="208"/>
      <c r="S41" s="208"/>
      <c r="T41" s="208">
        <f>SUM(T34:T40)</f>
        <v>380</v>
      </c>
      <c r="U41" s="62"/>
      <c r="V41" s="371"/>
      <c r="W41" s="371"/>
      <c r="X41" s="371"/>
      <c r="Y41" s="371"/>
      <c r="Z41" s="371"/>
      <c r="AA41" s="372"/>
    </row>
  </sheetData>
  <mergeCells count="46">
    <mergeCell ref="A41:O41"/>
    <mergeCell ref="V40:AA40"/>
    <mergeCell ref="V41:AA41"/>
    <mergeCell ref="V37:AA37"/>
    <mergeCell ref="V38:AA38"/>
    <mergeCell ref="A38:B38"/>
    <mergeCell ref="C38:H38"/>
    <mergeCell ref="I38:O38"/>
    <mergeCell ref="C39:H39"/>
    <mergeCell ref="A40:B40"/>
    <mergeCell ref="C40:H40"/>
    <mergeCell ref="I40:O40"/>
    <mergeCell ref="A36:B36"/>
    <mergeCell ref="C36:H36"/>
    <mergeCell ref="I36:O36"/>
    <mergeCell ref="V36:AA36"/>
    <mergeCell ref="A37:B37"/>
    <mergeCell ref="C37:H37"/>
    <mergeCell ref="I37:O37"/>
    <mergeCell ref="A34:B34"/>
    <mergeCell ref="C34:H34"/>
    <mergeCell ref="I34:O34"/>
    <mergeCell ref="A35:B35"/>
    <mergeCell ref="C35:H35"/>
    <mergeCell ref="I35:O35"/>
    <mergeCell ref="A29:A32"/>
    <mergeCell ref="A33:B33"/>
    <mergeCell ref="C33:H33"/>
    <mergeCell ref="I33:O33"/>
    <mergeCell ref="W33:AA33"/>
    <mergeCell ref="A1:X1"/>
    <mergeCell ref="A39:B39"/>
    <mergeCell ref="I39:O39"/>
    <mergeCell ref="Y2:AA2"/>
    <mergeCell ref="A4:A8"/>
    <mergeCell ref="A9:A12"/>
    <mergeCell ref="A14:A17"/>
    <mergeCell ref="A19:A22"/>
    <mergeCell ref="C2:D2"/>
    <mergeCell ref="E2:I2"/>
    <mergeCell ref="J2:N2"/>
    <mergeCell ref="O2:S2"/>
    <mergeCell ref="T2:X2"/>
    <mergeCell ref="W34:AA34"/>
    <mergeCell ref="W35:AA35"/>
    <mergeCell ref="A24:A27"/>
  </mergeCells>
  <pageMargins left="0.25" right="0.25" top="0.75" bottom="0.75" header="0.3" footer="0.3"/>
  <pageSetup paperSize="9" scale="57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9"/>
  <sheetViews>
    <sheetView zoomScale="70" zoomScaleNormal="70" workbookViewId="0">
      <selection activeCell="S29" sqref="S29:S32"/>
    </sheetView>
  </sheetViews>
  <sheetFormatPr defaultRowHeight="15" x14ac:dyDescent="0.25"/>
  <sheetData>
    <row r="1" spans="1:28" ht="20.25" x14ac:dyDescent="0.3">
      <c r="A1" s="331" t="s">
        <v>133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47"/>
      <c r="Z1" s="47"/>
      <c r="AA1" s="47"/>
    </row>
    <row r="2" spans="1:28" x14ac:dyDescent="0.25">
      <c r="A2" s="36" t="s">
        <v>13</v>
      </c>
      <c r="B2" s="36"/>
      <c r="C2" s="333"/>
      <c r="D2" s="333"/>
      <c r="E2" s="333" t="s">
        <v>7</v>
      </c>
      <c r="F2" s="333"/>
      <c r="G2" s="333"/>
      <c r="H2" s="333"/>
      <c r="I2" s="333"/>
      <c r="J2" s="334" t="s">
        <v>8</v>
      </c>
      <c r="K2" s="334"/>
      <c r="L2" s="334"/>
      <c r="M2" s="334"/>
      <c r="N2" s="333"/>
      <c r="O2" s="333" t="s">
        <v>9</v>
      </c>
      <c r="P2" s="333"/>
      <c r="Q2" s="333"/>
      <c r="R2" s="333"/>
      <c r="S2" s="333"/>
      <c r="T2" s="333" t="s">
        <v>10</v>
      </c>
      <c r="U2" s="333"/>
      <c r="V2" s="333"/>
      <c r="W2" s="333"/>
      <c r="X2" s="333"/>
      <c r="Y2" s="327" t="s">
        <v>11</v>
      </c>
      <c r="Z2" s="328"/>
      <c r="AA2" s="329"/>
    </row>
    <row r="3" spans="1:28" x14ac:dyDescent="0.25">
      <c r="A3" s="48" t="s">
        <v>0</v>
      </c>
      <c r="B3" s="37"/>
      <c r="C3" s="42"/>
      <c r="D3" s="38">
        <v>25</v>
      </c>
      <c r="E3" s="8">
        <v>1</v>
      </c>
      <c r="F3" s="9">
        <v>8</v>
      </c>
      <c r="G3" s="9">
        <v>15</v>
      </c>
      <c r="H3" s="9">
        <v>22</v>
      </c>
      <c r="I3" s="14">
        <v>29</v>
      </c>
      <c r="J3" s="23"/>
      <c r="K3" s="18">
        <v>5</v>
      </c>
      <c r="L3" s="9">
        <v>12</v>
      </c>
      <c r="M3" s="9">
        <v>19</v>
      </c>
      <c r="N3" s="14">
        <v>26</v>
      </c>
      <c r="O3" s="23"/>
      <c r="P3" s="24">
        <v>3</v>
      </c>
      <c r="Q3" s="20">
        <v>10</v>
      </c>
      <c r="R3" s="20">
        <v>17</v>
      </c>
      <c r="S3" s="20">
        <v>24</v>
      </c>
      <c r="T3" s="9">
        <v>31</v>
      </c>
      <c r="U3" s="9">
        <v>7</v>
      </c>
      <c r="V3" s="9">
        <v>14</v>
      </c>
      <c r="W3" s="9">
        <v>21</v>
      </c>
      <c r="X3" s="9">
        <v>28</v>
      </c>
      <c r="Y3" s="9"/>
      <c r="Z3" s="9">
        <v>5</v>
      </c>
      <c r="AA3" s="9">
        <v>12</v>
      </c>
    </row>
    <row r="4" spans="1:28" x14ac:dyDescent="0.25">
      <c r="A4" s="330" t="s">
        <v>1</v>
      </c>
      <c r="B4" s="1">
        <v>1</v>
      </c>
      <c r="C4" s="43"/>
      <c r="D4" s="82" t="s">
        <v>98</v>
      </c>
      <c r="E4" s="82" t="s">
        <v>98</v>
      </c>
      <c r="F4" s="82" t="s">
        <v>98</v>
      </c>
      <c r="G4" s="82" t="s">
        <v>98</v>
      </c>
      <c r="H4" s="82" t="s">
        <v>98</v>
      </c>
      <c r="I4" s="82" t="s">
        <v>98</v>
      </c>
      <c r="J4" s="26"/>
      <c r="K4" s="82" t="s">
        <v>98</v>
      </c>
      <c r="L4" s="82" t="s">
        <v>98</v>
      </c>
      <c r="M4" s="82" t="s">
        <v>98</v>
      </c>
      <c r="N4" s="82" t="s">
        <v>98</v>
      </c>
      <c r="O4" s="26"/>
      <c r="P4" s="102" t="s">
        <v>97</v>
      </c>
      <c r="Q4" s="102" t="s">
        <v>97</v>
      </c>
      <c r="R4" s="102" t="s">
        <v>97</v>
      </c>
      <c r="S4" s="102" t="s">
        <v>97</v>
      </c>
      <c r="T4" s="102" t="s">
        <v>97</v>
      </c>
      <c r="U4" s="102" t="s">
        <v>97</v>
      </c>
      <c r="V4" s="102" t="s">
        <v>97</v>
      </c>
      <c r="W4" s="102" t="s">
        <v>97</v>
      </c>
      <c r="X4" s="102" t="s">
        <v>97</v>
      </c>
      <c r="Y4" s="102" t="s">
        <v>97</v>
      </c>
      <c r="Z4" s="102" t="s">
        <v>97</v>
      </c>
    </row>
    <row r="5" spans="1:28" x14ac:dyDescent="0.25">
      <c r="A5" s="330"/>
      <c r="B5" s="1">
        <v>2</v>
      </c>
      <c r="C5" s="43"/>
      <c r="D5" s="82" t="s">
        <v>98</v>
      </c>
      <c r="E5" s="82" t="s">
        <v>98</v>
      </c>
      <c r="F5" s="82" t="s">
        <v>98</v>
      </c>
      <c r="G5" s="82" t="s">
        <v>98</v>
      </c>
      <c r="H5" s="82" t="s">
        <v>98</v>
      </c>
      <c r="I5" s="82" t="s">
        <v>98</v>
      </c>
      <c r="J5" s="26"/>
      <c r="K5" s="82" t="s">
        <v>98</v>
      </c>
      <c r="L5" s="82" t="s">
        <v>98</v>
      </c>
      <c r="M5" s="82" t="s">
        <v>98</v>
      </c>
      <c r="N5" s="82" t="s">
        <v>98</v>
      </c>
      <c r="O5" s="26"/>
      <c r="P5" s="102" t="s">
        <v>97</v>
      </c>
      <c r="Q5" s="102" t="s">
        <v>97</v>
      </c>
      <c r="R5" s="102" t="s">
        <v>97</v>
      </c>
      <c r="S5" s="102" t="s">
        <v>97</v>
      </c>
      <c r="T5" s="102" t="s">
        <v>97</v>
      </c>
      <c r="U5" s="102" t="s">
        <v>97</v>
      </c>
      <c r="V5" s="102" t="s">
        <v>97</v>
      </c>
      <c r="W5" s="102" t="s">
        <v>97</v>
      </c>
      <c r="X5" s="102" t="s">
        <v>97</v>
      </c>
      <c r="Y5" s="102" t="s">
        <v>97</v>
      </c>
      <c r="Z5" s="102" t="s">
        <v>97</v>
      </c>
    </row>
    <row r="6" spans="1:28" x14ac:dyDescent="0.25">
      <c r="A6" s="330"/>
      <c r="B6" s="1">
        <v>3</v>
      </c>
      <c r="C6" s="43"/>
      <c r="D6" s="98" t="s">
        <v>94</v>
      </c>
      <c r="E6" s="98" t="s">
        <v>94</v>
      </c>
      <c r="F6" s="98" t="s">
        <v>94</v>
      </c>
      <c r="G6" s="98" t="s">
        <v>94</v>
      </c>
      <c r="H6" s="98" t="s">
        <v>94</v>
      </c>
      <c r="I6" s="98" t="s">
        <v>94</v>
      </c>
      <c r="J6" s="26"/>
      <c r="K6" s="98" t="s">
        <v>94</v>
      </c>
      <c r="L6" s="98" t="s">
        <v>94</v>
      </c>
      <c r="M6" s="98" t="s">
        <v>94</v>
      </c>
      <c r="N6" s="98" t="s">
        <v>94</v>
      </c>
      <c r="O6" s="26"/>
      <c r="P6" s="98" t="s">
        <v>94</v>
      </c>
      <c r="Q6" s="98" t="s">
        <v>94</v>
      </c>
      <c r="R6" s="98" t="s">
        <v>94</v>
      </c>
      <c r="S6" s="98" t="s">
        <v>94</v>
      </c>
      <c r="T6" s="98" t="s">
        <v>94</v>
      </c>
      <c r="U6" s="98" t="s">
        <v>94</v>
      </c>
      <c r="V6" s="98" t="s">
        <v>94</v>
      </c>
      <c r="W6" s="98" t="s">
        <v>94</v>
      </c>
      <c r="X6" s="102" t="s">
        <v>97</v>
      </c>
      <c r="Y6" s="102" t="s">
        <v>97</v>
      </c>
      <c r="Z6" s="102" t="s">
        <v>97</v>
      </c>
    </row>
    <row r="7" spans="1:28" x14ac:dyDescent="0.25">
      <c r="A7" s="330"/>
      <c r="B7" s="1">
        <v>4</v>
      </c>
      <c r="C7" s="43"/>
      <c r="D7" s="98" t="s">
        <v>94</v>
      </c>
      <c r="E7" s="98" t="s">
        <v>94</v>
      </c>
      <c r="F7" s="98" t="s">
        <v>94</v>
      </c>
      <c r="G7" s="98" t="s">
        <v>94</v>
      </c>
      <c r="H7" s="98" t="s">
        <v>94</v>
      </c>
      <c r="I7" s="98" t="s">
        <v>94</v>
      </c>
      <c r="J7" s="26"/>
      <c r="K7" s="98" t="s">
        <v>94</v>
      </c>
      <c r="L7" s="98" t="s">
        <v>94</v>
      </c>
      <c r="M7" s="98" t="s">
        <v>94</v>
      </c>
      <c r="N7" s="98" t="s">
        <v>94</v>
      </c>
      <c r="O7" s="26"/>
      <c r="P7" s="98" t="s">
        <v>94</v>
      </c>
      <c r="Q7" s="98" t="s">
        <v>94</v>
      </c>
      <c r="R7" s="98" t="s">
        <v>94</v>
      </c>
      <c r="S7" s="98" t="s">
        <v>94</v>
      </c>
      <c r="T7" s="98" t="s">
        <v>94</v>
      </c>
      <c r="U7" s="98" t="s">
        <v>94</v>
      </c>
      <c r="V7" s="98" t="s">
        <v>94</v>
      </c>
      <c r="W7" s="98" t="s">
        <v>94</v>
      </c>
      <c r="X7" s="102" t="s">
        <v>97</v>
      </c>
      <c r="Y7" s="102" t="s">
        <v>97</v>
      </c>
      <c r="Z7" s="102" t="s">
        <v>97</v>
      </c>
    </row>
    <row r="8" spans="1:28" x14ac:dyDescent="0.25">
      <c r="A8" s="330"/>
      <c r="B8" s="1"/>
      <c r="C8" s="43"/>
      <c r="D8" s="40">
        <v>26</v>
      </c>
      <c r="E8" s="9">
        <v>2</v>
      </c>
      <c r="F8" s="9">
        <v>9</v>
      </c>
      <c r="G8" s="9">
        <v>16</v>
      </c>
      <c r="H8" s="9">
        <v>23</v>
      </c>
      <c r="I8" s="14">
        <v>30</v>
      </c>
      <c r="J8" s="26"/>
      <c r="K8" s="18">
        <v>6</v>
      </c>
      <c r="L8" s="9">
        <v>13</v>
      </c>
      <c r="M8" s="9">
        <v>20</v>
      </c>
      <c r="N8" s="14">
        <v>27</v>
      </c>
      <c r="O8" s="26"/>
      <c r="P8" s="18">
        <v>4</v>
      </c>
      <c r="Q8" s="9">
        <v>11</v>
      </c>
      <c r="R8" s="9">
        <v>18</v>
      </c>
      <c r="S8" s="9">
        <v>25</v>
      </c>
      <c r="T8" s="9">
        <v>1</v>
      </c>
      <c r="U8" s="9">
        <v>8</v>
      </c>
      <c r="V8" s="23">
        <v>15</v>
      </c>
      <c r="W8" s="9">
        <v>22</v>
      </c>
      <c r="X8" s="9">
        <v>29</v>
      </c>
      <c r="Y8" s="9"/>
      <c r="Z8" s="9">
        <v>6</v>
      </c>
      <c r="AA8" s="9">
        <v>13</v>
      </c>
    </row>
    <row r="9" spans="1:28" x14ac:dyDescent="0.25">
      <c r="A9" s="330" t="s">
        <v>2</v>
      </c>
      <c r="B9" s="1">
        <v>1</v>
      </c>
      <c r="C9" s="43"/>
      <c r="D9" s="99" t="s">
        <v>96</v>
      </c>
      <c r="E9" s="99" t="s">
        <v>96</v>
      </c>
      <c r="F9" s="99" t="s">
        <v>96</v>
      </c>
      <c r="G9" s="99" t="s">
        <v>96</v>
      </c>
      <c r="H9" s="99" t="s">
        <v>96</v>
      </c>
      <c r="I9" s="99" t="s">
        <v>96</v>
      </c>
      <c r="J9" s="26"/>
      <c r="K9" s="99" t="s">
        <v>96</v>
      </c>
      <c r="L9" s="99" t="s">
        <v>96</v>
      </c>
      <c r="M9" s="99" t="s">
        <v>96</v>
      </c>
      <c r="N9" s="99" t="s">
        <v>96</v>
      </c>
      <c r="O9" s="26"/>
      <c r="P9" s="264" t="s">
        <v>95</v>
      </c>
      <c r="Q9" s="264" t="s">
        <v>95</v>
      </c>
      <c r="R9" s="264" t="s">
        <v>95</v>
      </c>
      <c r="S9" s="264" t="s">
        <v>95</v>
      </c>
      <c r="T9" s="264" t="s">
        <v>95</v>
      </c>
      <c r="U9" s="264" t="s">
        <v>95</v>
      </c>
      <c r="V9" s="23"/>
      <c r="W9" s="264" t="s">
        <v>95</v>
      </c>
      <c r="X9" s="264" t="s">
        <v>95</v>
      </c>
      <c r="Y9" s="102" t="s">
        <v>97</v>
      </c>
      <c r="Z9" s="102" t="s">
        <v>97</v>
      </c>
      <c r="AA9" s="91"/>
    </row>
    <row r="10" spans="1:28" x14ac:dyDescent="0.25">
      <c r="A10" s="330"/>
      <c r="B10" s="1">
        <v>2</v>
      </c>
      <c r="C10" s="43"/>
      <c r="D10" s="99" t="s">
        <v>96</v>
      </c>
      <c r="E10" s="99" t="s">
        <v>96</v>
      </c>
      <c r="F10" s="99" t="s">
        <v>96</v>
      </c>
      <c r="G10" s="99" t="s">
        <v>96</v>
      </c>
      <c r="H10" s="99" t="s">
        <v>96</v>
      </c>
      <c r="I10" s="99" t="s">
        <v>96</v>
      </c>
      <c r="J10" s="26"/>
      <c r="K10" s="99" t="s">
        <v>96</v>
      </c>
      <c r="L10" s="99" t="s">
        <v>96</v>
      </c>
      <c r="M10" s="99" t="s">
        <v>96</v>
      </c>
      <c r="N10" s="99" t="s">
        <v>96</v>
      </c>
      <c r="O10" s="26"/>
      <c r="P10" s="264" t="s">
        <v>95</v>
      </c>
      <c r="Q10" s="264" t="s">
        <v>95</v>
      </c>
      <c r="R10" s="264" t="s">
        <v>95</v>
      </c>
      <c r="S10" s="264" t="s">
        <v>95</v>
      </c>
      <c r="T10" s="264" t="s">
        <v>95</v>
      </c>
      <c r="U10" s="264" t="s">
        <v>95</v>
      </c>
      <c r="V10" s="50" t="s">
        <v>12</v>
      </c>
      <c r="W10" s="264" t="s">
        <v>95</v>
      </c>
      <c r="X10" s="264" t="s">
        <v>95</v>
      </c>
      <c r="Y10" s="102" t="s">
        <v>97</v>
      </c>
      <c r="Z10" s="102" t="s">
        <v>97</v>
      </c>
      <c r="AA10" s="91"/>
    </row>
    <row r="11" spans="1:28" x14ac:dyDescent="0.25">
      <c r="A11" s="330"/>
      <c r="B11" s="1">
        <v>3</v>
      </c>
      <c r="C11" s="100"/>
      <c r="D11" s="99" t="s">
        <v>96</v>
      </c>
      <c r="E11" s="99" t="s">
        <v>96</v>
      </c>
      <c r="F11" s="99" t="s">
        <v>96</v>
      </c>
      <c r="G11" s="99" t="s">
        <v>96</v>
      </c>
      <c r="H11" s="99" t="s">
        <v>96</v>
      </c>
      <c r="I11" s="99" t="s">
        <v>96</v>
      </c>
      <c r="J11" s="26"/>
      <c r="K11" s="82" t="s">
        <v>98</v>
      </c>
      <c r="L11" s="82" t="s">
        <v>98</v>
      </c>
      <c r="M11" s="82" t="s">
        <v>98</v>
      </c>
      <c r="N11" s="82" t="s">
        <v>98</v>
      </c>
      <c r="O11" s="26"/>
      <c r="P11" s="82" t="s">
        <v>98</v>
      </c>
      <c r="Q11" s="82" t="s">
        <v>98</v>
      </c>
      <c r="R11" s="82" t="s">
        <v>98</v>
      </c>
      <c r="S11" s="82" t="s">
        <v>98</v>
      </c>
      <c r="T11" s="82" t="s">
        <v>98</v>
      </c>
      <c r="U11" s="82" t="s">
        <v>98</v>
      </c>
      <c r="V11" s="26"/>
      <c r="W11" s="102" t="s">
        <v>97</v>
      </c>
      <c r="X11" s="102" t="s">
        <v>97</v>
      </c>
      <c r="Y11" s="102" t="s">
        <v>97</v>
      </c>
      <c r="Z11" s="102" t="s">
        <v>97</v>
      </c>
      <c r="AA11" s="106"/>
      <c r="AB11" s="108"/>
    </row>
    <row r="12" spans="1:28" x14ac:dyDescent="0.25">
      <c r="A12" s="330"/>
      <c r="B12" s="1">
        <v>4</v>
      </c>
      <c r="C12" s="45"/>
      <c r="D12" s="99" t="s">
        <v>96</v>
      </c>
      <c r="E12" s="99" t="s">
        <v>96</v>
      </c>
      <c r="F12" s="99" t="s">
        <v>96</v>
      </c>
      <c r="G12" s="99" t="s">
        <v>96</v>
      </c>
      <c r="H12" s="99" t="s">
        <v>96</v>
      </c>
      <c r="I12" s="99" t="s">
        <v>96</v>
      </c>
      <c r="J12" s="26"/>
      <c r="K12" s="82" t="s">
        <v>98</v>
      </c>
      <c r="L12" s="82" t="s">
        <v>98</v>
      </c>
      <c r="M12" s="82" t="s">
        <v>98</v>
      </c>
      <c r="N12" s="82" t="s">
        <v>98</v>
      </c>
      <c r="O12" s="26"/>
      <c r="P12" s="82" t="s">
        <v>98</v>
      </c>
      <c r="Q12" s="82" t="s">
        <v>98</v>
      </c>
      <c r="R12" s="82" t="s">
        <v>98</v>
      </c>
      <c r="S12" s="82" t="s">
        <v>98</v>
      </c>
      <c r="T12" s="82" t="s">
        <v>98</v>
      </c>
      <c r="U12" s="82" t="s">
        <v>98</v>
      </c>
      <c r="V12" s="27"/>
      <c r="W12" s="102" t="s">
        <v>97</v>
      </c>
      <c r="X12" s="102" t="s">
        <v>97</v>
      </c>
      <c r="Y12" s="102" t="s">
        <v>97</v>
      </c>
      <c r="Z12" s="102" t="s">
        <v>97</v>
      </c>
      <c r="AA12" s="106"/>
      <c r="AB12" s="108"/>
    </row>
    <row r="13" spans="1:28" x14ac:dyDescent="0.25">
      <c r="A13" s="2"/>
      <c r="B13" s="1"/>
      <c r="C13" s="54">
        <v>20</v>
      </c>
      <c r="D13" s="12">
        <v>27</v>
      </c>
      <c r="E13" s="20">
        <v>3</v>
      </c>
      <c r="F13" s="20">
        <v>10</v>
      </c>
      <c r="G13" s="20">
        <v>17</v>
      </c>
      <c r="H13" s="20">
        <v>24</v>
      </c>
      <c r="I13" s="101">
        <v>31</v>
      </c>
      <c r="J13" s="26"/>
      <c r="K13" s="21">
        <v>7</v>
      </c>
      <c r="L13" s="9">
        <v>14</v>
      </c>
      <c r="M13" s="9">
        <v>21</v>
      </c>
      <c r="N13" s="14">
        <v>28</v>
      </c>
      <c r="O13" s="26"/>
      <c r="P13" s="19">
        <v>5</v>
      </c>
      <c r="Q13" s="22">
        <v>12</v>
      </c>
      <c r="R13" s="9">
        <v>19</v>
      </c>
      <c r="S13" s="9">
        <v>26</v>
      </c>
      <c r="T13" s="23">
        <v>2</v>
      </c>
      <c r="U13" s="9">
        <v>9</v>
      </c>
      <c r="V13" s="20">
        <v>16</v>
      </c>
      <c r="W13" s="9">
        <v>23</v>
      </c>
      <c r="X13" s="9">
        <v>30</v>
      </c>
      <c r="Y13" s="9"/>
      <c r="Z13" s="9">
        <v>7</v>
      </c>
      <c r="AA13" s="9">
        <v>14</v>
      </c>
    </row>
    <row r="14" spans="1:28" x14ac:dyDescent="0.25">
      <c r="A14" s="330" t="s">
        <v>3</v>
      </c>
      <c r="B14" s="3">
        <v>1</v>
      </c>
      <c r="C14" s="99" t="s">
        <v>96</v>
      </c>
      <c r="D14" s="99" t="s">
        <v>96</v>
      </c>
      <c r="E14" s="99" t="s">
        <v>96</v>
      </c>
      <c r="F14" s="99" t="s">
        <v>96</v>
      </c>
      <c r="G14" s="99" t="s">
        <v>96</v>
      </c>
      <c r="H14" s="99" t="s">
        <v>96</v>
      </c>
      <c r="I14" s="99" t="s">
        <v>96</v>
      </c>
      <c r="J14" s="26"/>
      <c r="K14" s="22"/>
      <c r="L14" s="99" t="s">
        <v>96</v>
      </c>
      <c r="M14" s="99" t="s">
        <v>96</v>
      </c>
      <c r="N14" s="99" t="s">
        <v>96</v>
      </c>
      <c r="O14" s="26"/>
      <c r="P14" s="25"/>
      <c r="Q14" s="23"/>
      <c r="R14" s="98" t="s">
        <v>94</v>
      </c>
      <c r="S14" s="98" t="s">
        <v>94</v>
      </c>
      <c r="T14" s="105"/>
      <c r="U14" s="98" t="s">
        <v>94</v>
      </c>
      <c r="V14" s="98" t="s">
        <v>94</v>
      </c>
      <c r="W14" s="264" t="s">
        <v>95</v>
      </c>
      <c r="X14" s="264" t="s">
        <v>95</v>
      </c>
      <c r="Y14" s="264" t="s">
        <v>95</v>
      </c>
      <c r="Z14" s="264" t="s">
        <v>95</v>
      </c>
      <c r="AA14" s="91"/>
    </row>
    <row r="15" spans="1:28" x14ac:dyDescent="0.25">
      <c r="A15" s="330"/>
      <c r="B15" s="3">
        <v>2</v>
      </c>
      <c r="C15" s="99" t="s">
        <v>96</v>
      </c>
      <c r="D15" s="99" t="s">
        <v>96</v>
      </c>
      <c r="E15" s="99" t="s">
        <v>96</v>
      </c>
      <c r="F15" s="99" t="s">
        <v>96</v>
      </c>
      <c r="G15" s="99" t="s">
        <v>96</v>
      </c>
      <c r="H15" s="99" t="s">
        <v>96</v>
      </c>
      <c r="I15" s="99" t="s">
        <v>96</v>
      </c>
      <c r="J15" s="26"/>
      <c r="K15" s="50" t="s">
        <v>12</v>
      </c>
      <c r="L15" s="99" t="s">
        <v>96</v>
      </c>
      <c r="M15" s="99" t="s">
        <v>96</v>
      </c>
      <c r="N15" s="99" t="s">
        <v>96</v>
      </c>
      <c r="O15" s="26"/>
      <c r="P15" s="51" t="s">
        <v>12</v>
      </c>
      <c r="Q15" s="50" t="s">
        <v>12</v>
      </c>
      <c r="R15" s="98" t="s">
        <v>94</v>
      </c>
      <c r="S15" s="98" t="s">
        <v>94</v>
      </c>
      <c r="T15" s="50" t="s">
        <v>12</v>
      </c>
      <c r="U15" s="98" t="s">
        <v>94</v>
      </c>
      <c r="V15" s="98" t="s">
        <v>94</v>
      </c>
      <c r="W15" s="264" t="s">
        <v>95</v>
      </c>
      <c r="X15" s="264" t="s">
        <v>95</v>
      </c>
      <c r="Y15" s="264" t="s">
        <v>95</v>
      </c>
      <c r="Z15" s="264" t="s">
        <v>95</v>
      </c>
      <c r="AA15" s="91"/>
    </row>
    <row r="16" spans="1:28" x14ac:dyDescent="0.25">
      <c r="A16" s="330"/>
      <c r="B16" s="3">
        <v>3</v>
      </c>
      <c r="C16" s="98" t="s">
        <v>94</v>
      </c>
      <c r="D16" s="98" t="s">
        <v>94</v>
      </c>
      <c r="E16" s="98" t="s">
        <v>94</v>
      </c>
      <c r="F16" s="98" t="s">
        <v>94</v>
      </c>
      <c r="G16" s="98" t="s">
        <v>94</v>
      </c>
      <c r="H16" s="98" t="s">
        <v>94</v>
      </c>
      <c r="I16" s="98" t="s">
        <v>94</v>
      </c>
      <c r="J16" s="26"/>
      <c r="K16" s="32"/>
      <c r="L16" s="98" t="s">
        <v>94</v>
      </c>
      <c r="M16" s="98" t="s">
        <v>94</v>
      </c>
      <c r="N16" s="98" t="s">
        <v>94</v>
      </c>
      <c r="O16" s="26"/>
      <c r="P16" s="25"/>
      <c r="Q16" s="26"/>
      <c r="R16" s="98" t="s">
        <v>94</v>
      </c>
      <c r="S16" s="98" t="s">
        <v>94</v>
      </c>
      <c r="T16" s="26"/>
      <c r="U16" s="98" t="s">
        <v>94</v>
      </c>
      <c r="V16" s="98" t="s">
        <v>94</v>
      </c>
      <c r="W16" s="264" t="s">
        <v>95</v>
      </c>
      <c r="X16" s="264" t="s">
        <v>95</v>
      </c>
      <c r="Y16" s="264" t="s">
        <v>95</v>
      </c>
      <c r="Z16" s="264" t="s">
        <v>95</v>
      </c>
      <c r="AA16" s="91"/>
    </row>
    <row r="17" spans="1:27" x14ac:dyDescent="0.25">
      <c r="A17" s="330"/>
      <c r="B17" s="3">
        <v>4</v>
      </c>
      <c r="C17" s="98" t="s">
        <v>94</v>
      </c>
      <c r="D17" s="98" t="s">
        <v>94</v>
      </c>
      <c r="E17" s="98" t="s">
        <v>94</v>
      </c>
      <c r="F17" s="98" t="s">
        <v>94</v>
      </c>
      <c r="G17" s="98" t="s">
        <v>94</v>
      </c>
      <c r="H17" s="98" t="s">
        <v>94</v>
      </c>
      <c r="I17" s="98" t="s">
        <v>94</v>
      </c>
      <c r="J17" s="27"/>
      <c r="K17" s="33"/>
      <c r="L17" s="98" t="s">
        <v>94</v>
      </c>
      <c r="M17" s="98" t="s">
        <v>94</v>
      </c>
      <c r="N17" s="98" t="s">
        <v>94</v>
      </c>
      <c r="O17" s="26"/>
      <c r="P17" s="49"/>
      <c r="Q17" s="27"/>
      <c r="R17" s="98" t="s">
        <v>94</v>
      </c>
      <c r="S17" s="98" t="s">
        <v>94</v>
      </c>
      <c r="T17" s="27"/>
      <c r="U17" s="98" t="s">
        <v>94</v>
      </c>
      <c r="V17" s="98" t="s">
        <v>94</v>
      </c>
      <c r="W17" s="264" t="s">
        <v>95</v>
      </c>
      <c r="X17" s="264" t="s">
        <v>95</v>
      </c>
      <c r="Y17" s="264" t="s">
        <v>95</v>
      </c>
      <c r="Z17" s="264" t="s">
        <v>95</v>
      </c>
      <c r="AA17" s="91"/>
    </row>
    <row r="18" spans="1:27" x14ac:dyDescent="0.25">
      <c r="A18" s="2"/>
      <c r="B18" s="1"/>
      <c r="C18" s="41">
        <v>21</v>
      </c>
      <c r="D18" s="12">
        <v>28</v>
      </c>
      <c r="E18" s="9">
        <v>4</v>
      </c>
      <c r="F18" s="9">
        <v>11</v>
      </c>
      <c r="G18" s="9">
        <v>18</v>
      </c>
      <c r="H18" s="14">
        <v>25</v>
      </c>
      <c r="I18" s="23"/>
      <c r="J18" s="24">
        <v>1</v>
      </c>
      <c r="K18" s="20">
        <v>8</v>
      </c>
      <c r="L18" s="9">
        <v>15</v>
      </c>
      <c r="M18" s="9">
        <v>22</v>
      </c>
      <c r="N18" s="14">
        <v>29</v>
      </c>
      <c r="O18" s="26"/>
      <c r="P18" s="24">
        <v>6</v>
      </c>
      <c r="Q18" s="20">
        <v>13</v>
      </c>
      <c r="R18" s="9">
        <v>20</v>
      </c>
      <c r="S18" s="9">
        <v>27</v>
      </c>
      <c r="T18" s="20">
        <v>3</v>
      </c>
      <c r="U18" s="9">
        <v>10</v>
      </c>
      <c r="V18" s="9">
        <v>17</v>
      </c>
      <c r="W18" s="14">
        <v>24</v>
      </c>
      <c r="X18" s="28"/>
      <c r="Y18" s="9">
        <v>1</v>
      </c>
      <c r="Z18" s="23">
        <v>8</v>
      </c>
      <c r="AA18" s="9">
        <v>15</v>
      </c>
    </row>
    <row r="19" spans="1:27" x14ac:dyDescent="0.25">
      <c r="A19" s="330" t="s">
        <v>4</v>
      </c>
      <c r="B19" s="3">
        <v>1</v>
      </c>
      <c r="C19" s="99" t="s">
        <v>96</v>
      </c>
      <c r="D19" s="99" t="s">
        <v>96</v>
      </c>
      <c r="E19" s="99" t="s">
        <v>96</v>
      </c>
      <c r="F19" s="99" t="s">
        <v>96</v>
      </c>
      <c r="G19" s="99" t="s">
        <v>96</v>
      </c>
      <c r="H19" s="99" t="s">
        <v>96</v>
      </c>
      <c r="I19" s="26"/>
      <c r="J19" s="99" t="s">
        <v>96</v>
      </c>
      <c r="K19" s="99" t="s">
        <v>96</v>
      </c>
      <c r="L19" s="99" t="s">
        <v>96</v>
      </c>
      <c r="M19" s="99" t="s">
        <v>96</v>
      </c>
      <c r="N19" s="264" t="s">
        <v>95</v>
      </c>
      <c r="O19" s="26"/>
      <c r="P19" s="82" t="s">
        <v>98</v>
      </c>
      <c r="Q19" s="82" t="s">
        <v>98</v>
      </c>
      <c r="R19" s="82" t="s">
        <v>98</v>
      </c>
      <c r="S19" s="82" t="s">
        <v>98</v>
      </c>
      <c r="T19" s="82" t="s">
        <v>98</v>
      </c>
      <c r="U19" s="82" t="s">
        <v>98</v>
      </c>
      <c r="V19" s="82" t="s">
        <v>98</v>
      </c>
      <c r="W19" s="82" t="s">
        <v>98</v>
      </c>
      <c r="X19" s="29"/>
      <c r="Y19" s="264" t="s">
        <v>95</v>
      </c>
      <c r="Z19" s="23"/>
      <c r="AA19" s="91"/>
    </row>
    <row r="20" spans="1:27" x14ac:dyDescent="0.25">
      <c r="A20" s="330"/>
      <c r="B20" s="3">
        <v>2</v>
      </c>
      <c r="C20" s="99" t="s">
        <v>96</v>
      </c>
      <c r="D20" s="99" t="s">
        <v>96</v>
      </c>
      <c r="E20" s="99" t="s">
        <v>96</v>
      </c>
      <c r="F20" s="99" t="s">
        <v>96</v>
      </c>
      <c r="G20" s="99" t="s">
        <v>96</v>
      </c>
      <c r="H20" s="99" t="s">
        <v>96</v>
      </c>
      <c r="I20" s="26"/>
      <c r="J20" s="99" t="s">
        <v>96</v>
      </c>
      <c r="K20" s="99" t="s">
        <v>96</v>
      </c>
      <c r="L20" s="99" t="s">
        <v>96</v>
      </c>
      <c r="M20" s="99" t="s">
        <v>96</v>
      </c>
      <c r="N20" s="264" t="s">
        <v>95</v>
      </c>
      <c r="O20" s="26"/>
      <c r="P20" s="82" t="s">
        <v>98</v>
      </c>
      <c r="Q20" s="82" t="s">
        <v>98</v>
      </c>
      <c r="R20" s="82" t="s">
        <v>98</v>
      </c>
      <c r="S20" s="82" t="s">
        <v>98</v>
      </c>
      <c r="T20" s="82" t="s">
        <v>98</v>
      </c>
      <c r="U20" s="82" t="s">
        <v>98</v>
      </c>
      <c r="V20" s="82" t="s">
        <v>98</v>
      </c>
      <c r="W20" s="82" t="s">
        <v>98</v>
      </c>
      <c r="X20" s="29"/>
      <c r="Y20" s="264" t="s">
        <v>95</v>
      </c>
      <c r="Z20" s="50" t="s">
        <v>12</v>
      </c>
      <c r="AA20" s="91"/>
    </row>
    <row r="21" spans="1:27" x14ac:dyDescent="0.25">
      <c r="A21" s="330"/>
      <c r="B21" s="3">
        <v>3</v>
      </c>
      <c r="C21" s="99" t="s">
        <v>96</v>
      </c>
      <c r="D21" s="99" t="s">
        <v>96</v>
      </c>
      <c r="E21" s="99" t="s">
        <v>96</v>
      </c>
      <c r="F21" s="99" t="s">
        <v>96</v>
      </c>
      <c r="G21" s="99" t="s">
        <v>96</v>
      </c>
      <c r="H21" s="99" t="s">
        <v>96</v>
      </c>
      <c r="I21" s="26"/>
      <c r="J21" s="99" t="s">
        <v>96</v>
      </c>
      <c r="K21" s="99" t="s">
        <v>96</v>
      </c>
      <c r="L21" s="99" t="s">
        <v>96</v>
      </c>
      <c r="M21" s="99" t="s">
        <v>96</v>
      </c>
      <c r="N21" s="264" t="s">
        <v>95</v>
      </c>
      <c r="O21" s="26"/>
      <c r="P21" s="264" t="s">
        <v>95</v>
      </c>
      <c r="Q21" s="264" t="s">
        <v>95</v>
      </c>
      <c r="R21" s="264" t="s">
        <v>95</v>
      </c>
      <c r="S21" s="264" t="s">
        <v>95</v>
      </c>
      <c r="T21" s="264" t="s">
        <v>95</v>
      </c>
      <c r="U21" s="264" t="s">
        <v>95</v>
      </c>
      <c r="V21" s="264" t="s">
        <v>95</v>
      </c>
      <c r="W21" s="264" t="s">
        <v>95</v>
      </c>
      <c r="X21" s="29"/>
      <c r="Y21" s="264" t="s">
        <v>95</v>
      </c>
      <c r="Z21" s="26"/>
      <c r="AA21" s="91"/>
    </row>
    <row r="22" spans="1:27" x14ac:dyDescent="0.25">
      <c r="A22" s="330"/>
      <c r="B22" s="3">
        <v>4</v>
      </c>
      <c r="C22" s="99" t="s">
        <v>96</v>
      </c>
      <c r="D22" s="99" t="s">
        <v>96</v>
      </c>
      <c r="E22" s="99" t="s">
        <v>96</v>
      </c>
      <c r="F22" s="99" t="s">
        <v>96</v>
      </c>
      <c r="G22" s="99" t="s">
        <v>96</v>
      </c>
      <c r="H22" s="99" t="s">
        <v>96</v>
      </c>
      <c r="I22" s="26"/>
      <c r="J22" s="99" t="s">
        <v>96</v>
      </c>
      <c r="K22" s="99" t="s">
        <v>96</v>
      </c>
      <c r="L22" s="99" t="s">
        <v>96</v>
      </c>
      <c r="M22" s="99" t="s">
        <v>96</v>
      </c>
      <c r="N22" s="264" t="s">
        <v>95</v>
      </c>
      <c r="O22" s="26"/>
      <c r="P22" s="264" t="s">
        <v>95</v>
      </c>
      <c r="Q22" s="264" t="s">
        <v>95</v>
      </c>
      <c r="R22" s="264" t="s">
        <v>95</v>
      </c>
      <c r="S22" s="264" t="s">
        <v>95</v>
      </c>
      <c r="T22" s="264" t="s">
        <v>95</v>
      </c>
      <c r="U22" s="264" t="s">
        <v>95</v>
      </c>
      <c r="V22" s="264" t="s">
        <v>95</v>
      </c>
      <c r="W22" s="264" t="s">
        <v>95</v>
      </c>
      <c r="X22" s="29"/>
      <c r="Y22" s="264" t="s">
        <v>95</v>
      </c>
      <c r="Z22" s="27"/>
      <c r="AA22" s="91"/>
    </row>
    <row r="23" spans="1:27" x14ac:dyDescent="0.25">
      <c r="A23" s="2"/>
      <c r="B23" s="1"/>
      <c r="C23" s="11">
        <v>22</v>
      </c>
      <c r="D23" s="10">
        <v>29</v>
      </c>
      <c r="E23" s="9">
        <v>5</v>
      </c>
      <c r="F23" s="9">
        <v>12</v>
      </c>
      <c r="G23" s="9">
        <v>19</v>
      </c>
      <c r="H23" s="14">
        <v>26</v>
      </c>
      <c r="I23" s="26"/>
      <c r="J23" s="18">
        <v>2</v>
      </c>
      <c r="K23" s="9">
        <v>9</v>
      </c>
      <c r="L23" s="9">
        <v>16</v>
      </c>
      <c r="M23" s="9">
        <v>23</v>
      </c>
      <c r="N23" s="14">
        <v>30</v>
      </c>
      <c r="O23" s="26"/>
      <c r="P23" s="9">
        <v>7</v>
      </c>
      <c r="Q23" s="9">
        <v>14</v>
      </c>
      <c r="R23" s="9">
        <v>21</v>
      </c>
      <c r="S23" s="23">
        <v>28</v>
      </c>
      <c r="T23" s="103">
        <v>4</v>
      </c>
      <c r="U23" s="103">
        <v>11</v>
      </c>
      <c r="V23" s="103">
        <v>18</v>
      </c>
      <c r="W23" s="104">
        <v>25</v>
      </c>
      <c r="X23" s="29"/>
      <c r="Y23" s="103">
        <v>2</v>
      </c>
      <c r="Z23" s="26">
        <v>9</v>
      </c>
      <c r="AA23" s="9">
        <v>16</v>
      </c>
    </row>
    <row r="24" spans="1:27" x14ac:dyDescent="0.25">
      <c r="A24" s="330" t="s">
        <v>5</v>
      </c>
      <c r="B24" s="3">
        <v>1</v>
      </c>
      <c r="C24" s="99" t="s">
        <v>96</v>
      </c>
      <c r="D24" s="99" t="s">
        <v>96</v>
      </c>
      <c r="E24" s="99" t="s">
        <v>96</v>
      </c>
      <c r="F24" s="99" t="s">
        <v>96</v>
      </c>
      <c r="G24" s="99" t="s">
        <v>96</v>
      </c>
      <c r="H24" s="99" t="s">
        <v>96</v>
      </c>
      <c r="I24" s="26"/>
      <c r="J24" s="99" t="s">
        <v>96</v>
      </c>
      <c r="K24" s="99" t="s">
        <v>96</v>
      </c>
      <c r="L24" s="99" t="s">
        <v>96</v>
      </c>
      <c r="M24" s="99" t="s">
        <v>96</v>
      </c>
      <c r="N24" s="264" t="s">
        <v>95</v>
      </c>
      <c r="O24" s="26"/>
      <c r="P24" s="264" t="s">
        <v>95</v>
      </c>
      <c r="Q24" s="264" t="s">
        <v>95</v>
      </c>
      <c r="R24" s="264" t="s">
        <v>95</v>
      </c>
      <c r="S24" s="23"/>
      <c r="T24" s="264" t="s">
        <v>95</v>
      </c>
      <c r="U24" s="264" t="s">
        <v>95</v>
      </c>
      <c r="V24" s="264" t="s">
        <v>95</v>
      </c>
      <c r="W24" s="264" t="s">
        <v>95</v>
      </c>
      <c r="X24" s="264" t="s">
        <v>95</v>
      </c>
      <c r="Y24" s="264" t="s">
        <v>95</v>
      </c>
      <c r="Z24" s="23"/>
      <c r="AA24" s="91"/>
    </row>
    <row r="25" spans="1:27" x14ac:dyDescent="0.25">
      <c r="A25" s="330"/>
      <c r="B25" s="3">
        <v>2</v>
      </c>
      <c r="C25" s="99" t="s">
        <v>96</v>
      </c>
      <c r="D25" s="99" t="s">
        <v>96</v>
      </c>
      <c r="E25" s="99" t="s">
        <v>96</v>
      </c>
      <c r="F25" s="99" t="s">
        <v>96</v>
      </c>
      <c r="G25" s="99" t="s">
        <v>96</v>
      </c>
      <c r="H25" s="99" t="s">
        <v>96</v>
      </c>
      <c r="I25" s="26"/>
      <c r="J25" s="99" t="s">
        <v>96</v>
      </c>
      <c r="K25" s="99" t="s">
        <v>96</v>
      </c>
      <c r="L25" s="99" t="s">
        <v>96</v>
      </c>
      <c r="M25" s="99" t="s">
        <v>96</v>
      </c>
      <c r="N25" s="264" t="s">
        <v>95</v>
      </c>
      <c r="O25" s="26"/>
      <c r="P25" s="264" t="s">
        <v>95</v>
      </c>
      <c r="Q25" s="264" t="s">
        <v>95</v>
      </c>
      <c r="R25" s="264" t="s">
        <v>95</v>
      </c>
      <c r="S25" s="50" t="s">
        <v>12</v>
      </c>
      <c r="T25" s="264" t="s">
        <v>95</v>
      </c>
      <c r="U25" s="264" t="s">
        <v>95</v>
      </c>
      <c r="V25" s="264" t="s">
        <v>95</v>
      </c>
      <c r="W25" s="264" t="s">
        <v>95</v>
      </c>
      <c r="X25" s="264" t="s">
        <v>95</v>
      </c>
      <c r="Y25" s="264" t="s">
        <v>95</v>
      </c>
      <c r="Z25" s="26"/>
      <c r="AA25" s="91"/>
    </row>
    <row r="26" spans="1:27" x14ac:dyDescent="0.25">
      <c r="A26" s="330"/>
      <c r="B26" s="3">
        <v>3</v>
      </c>
      <c r="C26" s="99" t="s">
        <v>96</v>
      </c>
      <c r="D26" s="99" t="s">
        <v>96</v>
      </c>
      <c r="E26" s="99" t="s">
        <v>96</v>
      </c>
      <c r="F26" s="99" t="s">
        <v>96</v>
      </c>
      <c r="G26" s="99" t="s">
        <v>96</v>
      </c>
      <c r="H26" s="99" t="s">
        <v>96</v>
      </c>
      <c r="I26" s="26"/>
      <c r="J26" s="99" t="s">
        <v>96</v>
      </c>
      <c r="K26" s="99" t="s">
        <v>96</v>
      </c>
      <c r="L26" s="99" t="s">
        <v>96</v>
      </c>
      <c r="M26" s="99" t="s">
        <v>96</v>
      </c>
      <c r="N26" s="264" t="s">
        <v>95</v>
      </c>
      <c r="O26" s="26"/>
      <c r="P26" s="264" t="s">
        <v>95</v>
      </c>
      <c r="Q26" s="264" t="s">
        <v>95</v>
      </c>
      <c r="R26" s="264" t="s">
        <v>95</v>
      </c>
      <c r="S26" s="26"/>
      <c r="T26" s="264" t="s">
        <v>95</v>
      </c>
      <c r="U26" s="264" t="s">
        <v>95</v>
      </c>
      <c r="V26" s="264" t="s">
        <v>95</v>
      </c>
      <c r="W26" s="264" t="s">
        <v>95</v>
      </c>
      <c r="X26" s="264" t="s">
        <v>95</v>
      </c>
      <c r="Y26" s="264" t="s">
        <v>95</v>
      </c>
      <c r="Z26" s="26"/>
      <c r="AA26" s="91"/>
    </row>
    <row r="27" spans="1:27" x14ac:dyDescent="0.25">
      <c r="A27" s="330"/>
      <c r="B27" s="3">
        <v>4</v>
      </c>
      <c r="C27" s="99" t="s">
        <v>96</v>
      </c>
      <c r="D27" s="99" t="s">
        <v>96</v>
      </c>
      <c r="E27" s="99" t="s">
        <v>96</v>
      </c>
      <c r="F27" s="99" t="s">
        <v>96</v>
      </c>
      <c r="G27" s="99" t="s">
        <v>96</v>
      </c>
      <c r="H27" s="99" t="s">
        <v>96</v>
      </c>
      <c r="I27" s="26"/>
      <c r="J27" s="99" t="s">
        <v>96</v>
      </c>
      <c r="K27" s="99" t="s">
        <v>96</v>
      </c>
      <c r="L27" s="99" t="s">
        <v>96</v>
      </c>
      <c r="M27" s="99" t="s">
        <v>96</v>
      </c>
      <c r="N27" s="264" t="s">
        <v>95</v>
      </c>
      <c r="O27" s="27"/>
      <c r="P27" s="264" t="s">
        <v>95</v>
      </c>
      <c r="Q27" s="264" t="s">
        <v>95</v>
      </c>
      <c r="R27" s="264" t="s">
        <v>95</v>
      </c>
      <c r="S27" s="27"/>
      <c r="T27" s="264" t="s">
        <v>95</v>
      </c>
      <c r="U27" s="264" t="s">
        <v>95</v>
      </c>
      <c r="V27" s="264" t="s">
        <v>95</v>
      </c>
      <c r="W27" s="264" t="s">
        <v>95</v>
      </c>
      <c r="X27" s="264" t="s">
        <v>95</v>
      </c>
      <c r="Y27" s="264" t="s">
        <v>95</v>
      </c>
      <c r="Z27" s="27"/>
      <c r="AA27" s="91"/>
    </row>
    <row r="28" spans="1:27" x14ac:dyDescent="0.25">
      <c r="A28" s="2"/>
      <c r="B28" s="1"/>
      <c r="C28" s="41">
        <v>23</v>
      </c>
      <c r="D28" s="13">
        <v>30</v>
      </c>
      <c r="E28" s="20">
        <v>6</v>
      </c>
      <c r="F28" s="20">
        <v>13</v>
      </c>
      <c r="G28" s="20">
        <v>20</v>
      </c>
      <c r="H28" s="101">
        <v>27</v>
      </c>
      <c r="I28" s="26"/>
      <c r="J28" s="18">
        <v>3</v>
      </c>
      <c r="K28" s="9">
        <v>10</v>
      </c>
      <c r="L28" s="9">
        <v>17</v>
      </c>
      <c r="M28" s="14">
        <v>24</v>
      </c>
      <c r="N28" s="23"/>
      <c r="O28" s="24">
        <v>1</v>
      </c>
      <c r="P28" s="9">
        <v>8</v>
      </c>
      <c r="Q28" s="9">
        <v>15</v>
      </c>
      <c r="R28" s="9">
        <v>22</v>
      </c>
      <c r="S28" s="20">
        <v>29</v>
      </c>
      <c r="T28" s="20">
        <v>5</v>
      </c>
      <c r="U28" s="20">
        <v>12</v>
      </c>
      <c r="V28" s="20">
        <v>19</v>
      </c>
      <c r="W28" s="101">
        <v>26</v>
      </c>
      <c r="X28" s="29"/>
      <c r="Y28" s="20">
        <v>3</v>
      </c>
      <c r="Z28" s="20">
        <v>10</v>
      </c>
      <c r="AA28" s="9"/>
    </row>
    <row r="29" spans="1:27" x14ac:dyDescent="0.25">
      <c r="A29" s="324" t="s">
        <v>6</v>
      </c>
      <c r="B29" s="35">
        <v>1</v>
      </c>
      <c r="C29" s="35"/>
      <c r="D29" s="44"/>
      <c r="E29" s="99" t="s">
        <v>96</v>
      </c>
      <c r="F29" s="7"/>
      <c r="G29" s="7"/>
      <c r="H29" s="15"/>
      <c r="I29" s="26"/>
      <c r="J29" s="98" t="s">
        <v>94</v>
      </c>
      <c r="K29" s="99" t="s">
        <v>96</v>
      </c>
      <c r="L29" s="7"/>
      <c r="M29" s="15"/>
      <c r="N29" s="26"/>
      <c r="O29" s="91"/>
      <c r="P29" s="98" t="s">
        <v>94</v>
      </c>
      <c r="Q29" s="7"/>
      <c r="R29" s="93"/>
      <c r="S29" s="264" t="s">
        <v>95</v>
      </c>
      <c r="T29" s="106"/>
      <c r="U29" s="106"/>
      <c r="V29" s="106"/>
      <c r="W29" s="82" t="s">
        <v>98</v>
      </c>
      <c r="X29" s="29"/>
      <c r="Y29" s="7"/>
      <c r="Z29" s="7"/>
      <c r="AA29" s="7"/>
    </row>
    <row r="30" spans="1:27" x14ac:dyDescent="0.25">
      <c r="A30" s="325"/>
      <c r="B30" s="35">
        <v>2</v>
      </c>
      <c r="C30" s="35"/>
      <c r="D30" s="44"/>
      <c r="E30" s="99" t="s">
        <v>96</v>
      </c>
      <c r="F30" s="7"/>
      <c r="G30" s="7"/>
      <c r="H30" s="15"/>
      <c r="I30" s="26"/>
      <c r="J30" s="98" t="s">
        <v>94</v>
      </c>
      <c r="K30" s="99" t="s">
        <v>96</v>
      </c>
      <c r="L30" s="7"/>
      <c r="M30" s="15"/>
      <c r="N30" s="26"/>
      <c r="O30" s="91"/>
      <c r="P30" s="98" t="s">
        <v>94</v>
      </c>
      <c r="Q30" s="7"/>
      <c r="R30" s="93"/>
      <c r="S30" s="264" t="s">
        <v>95</v>
      </c>
      <c r="T30" s="106"/>
      <c r="U30" s="106"/>
      <c r="V30" s="106"/>
      <c r="W30" s="82" t="s">
        <v>98</v>
      </c>
      <c r="X30" s="30"/>
      <c r="Y30" s="6"/>
      <c r="Z30" s="7"/>
      <c r="AA30" s="7"/>
    </row>
    <row r="31" spans="1:27" x14ac:dyDescent="0.25">
      <c r="A31" s="325"/>
      <c r="B31" s="35">
        <v>3</v>
      </c>
      <c r="C31" s="35"/>
      <c r="D31" s="44"/>
      <c r="E31" s="99" t="s">
        <v>96</v>
      </c>
      <c r="F31" s="7"/>
      <c r="G31" s="7"/>
      <c r="H31" s="15"/>
      <c r="I31" s="26"/>
      <c r="J31" s="98" t="s">
        <v>94</v>
      </c>
      <c r="K31" s="99" t="s">
        <v>96</v>
      </c>
      <c r="L31" s="7"/>
      <c r="M31" s="15"/>
      <c r="N31" s="26"/>
      <c r="O31" s="91"/>
      <c r="P31" s="98" t="s">
        <v>94</v>
      </c>
      <c r="Q31" s="7"/>
      <c r="R31" s="93"/>
      <c r="S31" s="264" t="s">
        <v>95</v>
      </c>
      <c r="T31" s="91"/>
      <c r="U31" s="91"/>
      <c r="V31" s="91"/>
      <c r="W31" s="82" t="s">
        <v>98</v>
      </c>
      <c r="X31" s="30"/>
      <c r="Y31" s="6"/>
      <c r="Z31" s="7"/>
      <c r="AA31" s="7"/>
    </row>
    <row r="32" spans="1:27" ht="15.75" thickBot="1" x14ac:dyDescent="0.3">
      <c r="A32" s="325"/>
      <c r="B32" s="53">
        <v>4</v>
      </c>
      <c r="C32" s="53"/>
      <c r="D32" s="44"/>
      <c r="E32" s="99" t="s">
        <v>96</v>
      </c>
      <c r="F32" s="7"/>
      <c r="G32" s="7"/>
      <c r="H32" s="15"/>
      <c r="I32" s="27"/>
      <c r="J32" s="98" t="s">
        <v>94</v>
      </c>
      <c r="K32" s="99" t="s">
        <v>96</v>
      </c>
      <c r="L32" s="7"/>
      <c r="M32" s="15"/>
      <c r="N32" s="27"/>
      <c r="O32" s="91"/>
      <c r="P32" s="98" t="s">
        <v>94</v>
      </c>
      <c r="Q32" s="7"/>
      <c r="R32" s="93"/>
      <c r="S32" s="264" t="s">
        <v>95</v>
      </c>
      <c r="T32" s="91"/>
      <c r="U32" s="91"/>
      <c r="V32" s="91"/>
      <c r="W32" s="82" t="s">
        <v>98</v>
      </c>
      <c r="X32" s="31"/>
      <c r="Y32" s="6"/>
      <c r="Z32" s="7"/>
      <c r="AA32" s="7"/>
    </row>
    <row r="33" spans="1:27" x14ac:dyDescent="0.25">
      <c r="A33" s="391" t="s">
        <v>14</v>
      </c>
      <c r="B33" s="392"/>
      <c r="C33" s="393" t="s">
        <v>15</v>
      </c>
      <c r="D33" s="394"/>
      <c r="E33" s="394"/>
      <c r="F33" s="394"/>
      <c r="G33" s="394"/>
      <c r="H33" s="431"/>
      <c r="I33" s="393" t="s">
        <v>16</v>
      </c>
      <c r="J33" s="394"/>
      <c r="K33" s="394"/>
      <c r="L33" s="395"/>
      <c r="M33" s="395"/>
      <c r="N33" s="395"/>
      <c r="O33" s="392"/>
      <c r="P33" s="56" t="s">
        <v>17</v>
      </c>
      <c r="Q33" s="57" t="s">
        <v>18</v>
      </c>
      <c r="R33" s="57" t="s">
        <v>19</v>
      </c>
      <c r="S33" s="57" t="s">
        <v>20</v>
      </c>
      <c r="T33" s="58" t="s">
        <v>21</v>
      </c>
      <c r="U33" s="64" t="s">
        <v>22</v>
      </c>
      <c r="V33" s="65"/>
      <c r="W33" s="364"/>
      <c r="X33" s="364"/>
      <c r="Y33" s="364"/>
      <c r="Z33" s="364"/>
      <c r="AA33" s="365"/>
    </row>
    <row r="34" spans="1:27" ht="15.75" x14ac:dyDescent="0.25">
      <c r="A34" s="353" t="s">
        <v>94</v>
      </c>
      <c r="B34" s="354"/>
      <c r="C34" s="355" t="s">
        <v>112</v>
      </c>
      <c r="D34" s="355"/>
      <c r="E34" s="355"/>
      <c r="F34" s="355"/>
      <c r="G34" s="355"/>
      <c r="H34" s="355"/>
      <c r="I34" s="356" t="s">
        <v>113</v>
      </c>
      <c r="J34" s="356"/>
      <c r="K34" s="356"/>
      <c r="L34" s="356"/>
      <c r="M34" s="356"/>
      <c r="N34" s="356"/>
      <c r="O34" s="356"/>
      <c r="P34" s="196">
        <v>80</v>
      </c>
      <c r="Q34" s="196"/>
      <c r="R34" s="197"/>
      <c r="S34" s="197"/>
      <c r="T34" s="198">
        <f>COUNTIF(A4:AA33,"LE8")</f>
        <v>80</v>
      </c>
      <c r="U34" s="59"/>
      <c r="V34" s="60"/>
      <c r="W34" s="366"/>
      <c r="X34" s="366"/>
      <c r="Y34" s="366"/>
      <c r="Z34" s="366"/>
      <c r="AA34" s="367"/>
    </row>
    <row r="35" spans="1:27" ht="15.75" x14ac:dyDescent="0.25">
      <c r="A35" s="377" t="s">
        <v>95</v>
      </c>
      <c r="B35" s="378"/>
      <c r="C35" s="448" t="s">
        <v>114</v>
      </c>
      <c r="D35" s="448"/>
      <c r="E35" s="448"/>
      <c r="F35" s="448"/>
      <c r="G35" s="448"/>
      <c r="H35" s="448"/>
      <c r="I35" s="382" t="s">
        <v>37</v>
      </c>
      <c r="J35" s="382"/>
      <c r="K35" s="382"/>
      <c r="L35" s="382"/>
      <c r="M35" s="382"/>
      <c r="N35" s="382"/>
      <c r="O35" s="382"/>
      <c r="P35" s="205">
        <v>200</v>
      </c>
      <c r="Q35" s="205"/>
      <c r="R35" s="206"/>
      <c r="S35" s="206"/>
      <c r="T35" s="207">
        <f>COUNTIF(A4:AA33,"HC6")</f>
        <v>100</v>
      </c>
      <c r="U35" s="59"/>
      <c r="V35" s="60"/>
      <c r="W35" s="366"/>
      <c r="X35" s="366"/>
      <c r="Y35" s="366"/>
      <c r="Z35" s="366"/>
      <c r="AA35" s="367"/>
    </row>
    <row r="36" spans="1:27" ht="15.75" x14ac:dyDescent="0.25">
      <c r="A36" s="341" t="s">
        <v>96</v>
      </c>
      <c r="B36" s="342"/>
      <c r="C36" s="343" t="s">
        <v>115</v>
      </c>
      <c r="D36" s="343"/>
      <c r="E36" s="343"/>
      <c r="F36" s="343"/>
      <c r="G36" s="343"/>
      <c r="H36" s="343"/>
      <c r="I36" s="344" t="s">
        <v>118</v>
      </c>
      <c r="J36" s="344"/>
      <c r="K36" s="344"/>
      <c r="L36" s="344"/>
      <c r="M36" s="344"/>
      <c r="N36" s="344"/>
      <c r="O36" s="344"/>
      <c r="P36" s="187">
        <v>140</v>
      </c>
      <c r="Q36" s="187"/>
      <c r="R36" s="188"/>
      <c r="S36" s="188"/>
      <c r="T36" s="189">
        <f>COUNTIF(A4:AA33,"DE5")</f>
        <v>140</v>
      </c>
      <c r="U36" s="59"/>
      <c r="V36" s="366"/>
      <c r="W36" s="366"/>
      <c r="X36" s="366"/>
      <c r="Y36" s="366"/>
      <c r="Z36" s="366"/>
      <c r="AA36" s="367"/>
    </row>
    <row r="37" spans="1:27" ht="15.75" x14ac:dyDescent="0.25">
      <c r="A37" s="396" t="s">
        <v>97</v>
      </c>
      <c r="B37" s="444"/>
      <c r="C37" s="398" t="s">
        <v>116</v>
      </c>
      <c r="D37" s="398"/>
      <c r="E37" s="398"/>
      <c r="F37" s="398"/>
      <c r="G37" s="398"/>
      <c r="H37" s="398"/>
      <c r="I37" s="399" t="s">
        <v>36</v>
      </c>
      <c r="J37" s="399"/>
      <c r="K37" s="399"/>
      <c r="L37" s="399"/>
      <c r="M37" s="399"/>
      <c r="N37" s="399"/>
      <c r="O37" s="399"/>
      <c r="P37" s="209">
        <v>40</v>
      </c>
      <c r="Q37" s="209"/>
      <c r="R37" s="210"/>
      <c r="S37" s="210"/>
      <c r="T37" s="211">
        <f>COUNTIF(A4:AA33,"DE6")</f>
        <v>40</v>
      </c>
      <c r="U37" s="368"/>
      <c r="V37" s="366"/>
      <c r="W37" s="366"/>
      <c r="X37" s="366"/>
      <c r="Y37" s="366"/>
      <c r="Z37" s="366"/>
      <c r="AA37" s="367"/>
    </row>
    <row r="38" spans="1:27" ht="15.75" x14ac:dyDescent="0.25">
      <c r="A38" s="412" t="s">
        <v>98</v>
      </c>
      <c r="B38" s="445"/>
      <c r="C38" s="446" t="s">
        <v>73</v>
      </c>
      <c r="D38" s="446"/>
      <c r="E38" s="446"/>
      <c r="F38" s="446"/>
      <c r="G38" s="446"/>
      <c r="H38" s="446"/>
      <c r="I38" s="447" t="s">
        <v>121</v>
      </c>
      <c r="J38" s="447"/>
      <c r="K38" s="447"/>
      <c r="L38" s="447"/>
      <c r="M38" s="447"/>
      <c r="N38" s="447"/>
      <c r="O38" s="447"/>
      <c r="P38" s="218">
        <v>60</v>
      </c>
      <c r="Q38" s="218"/>
      <c r="R38" s="219"/>
      <c r="S38" s="219"/>
      <c r="T38" s="220">
        <f>COUNTIF(A4:AA33,"DC5")</f>
        <v>60</v>
      </c>
      <c r="U38" s="59"/>
      <c r="V38" s="366"/>
      <c r="W38" s="366"/>
      <c r="X38" s="366"/>
      <c r="Y38" s="366"/>
      <c r="Z38" s="366"/>
      <c r="AA38" s="367"/>
    </row>
    <row r="39" spans="1:27" ht="16.5" thickBot="1" x14ac:dyDescent="0.3">
      <c r="A39" s="361" t="s">
        <v>21</v>
      </c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3"/>
      <c r="P39" s="208">
        <f>SUM(P34:P38)</f>
        <v>520</v>
      </c>
      <c r="Q39" s="208">
        <f>SUM(Q34:Q38)</f>
        <v>0</v>
      </c>
      <c r="R39" s="208"/>
      <c r="S39" s="208"/>
      <c r="T39" s="208">
        <f>SUM(T34:T38)</f>
        <v>420</v>
      </c>
      <c r="U39" s="62"/>
      <c r="V39" s="371"/>
      <c r="W39" s="371"/>
      <c r="X39" s="371"/>
      <c r="Y39" s="371"/>
      <c r="Z39" s="371"/>
      <c r="AA39" s="372"/>
    </row>
  </sheetData>
  <mergeCells count="39">
    <mergeCell ref="V39:AA39"/>
    <mergeCell ref="A39:O39"/>
    <mergeCell ref="W33:AA33"/>
    <mergeCell ref="W34:AA34"/>
    <mergeCell ref="W35:AA35"/>
    <mergeCell ref="V36:AA36"/>
    <mergeCell ref="U37:AA37"/>
    <mergeCell ref="V38:AA38"/>
    <mergeCell ref="A37:B37"/>
    <mergeCell ref="C37:H37"/>
    <mergeCell ref="I37:O37"/>
    <mergeCell ref="A38:B38"/>
    <mergeCell ref="C38:H38"/>
    <mergeCell ref="I38:O38"/>
    <mergeCell ref="A35:B35"/>
    <mergeCell ref="C35:H35"/>
    <mergeCell ref="I35:O35"/>
    <mergeCell ref="A36:B36"/>
    <mergeCell ref="C36:H36"/>
    <mergeCell ref="I36:O36"/>
    <mergeCell ref="A29:A32"/>
    <mergeCell ref="A33:B33"/>
    <mergeCell ref="C33:H33"/>
    <mergeCell ref="I33:O33"/>
    <mergeCell ref="A34:B34"/>
    <mergeCell ref="C34:H34"/>
    <mergeCell ref="I34:O34"/>
    <mergeCell ref="Y2:AA2"/>
    <mergeCell ref="A4:A8"/>
    <mergeCell ref="A9:A12"/>
    <mergeCell ref="A14:A17"/>
    <mergeCell ref="A19:A22"/>
    <mergeCell ref="A24:A27"/>
    <mergeCell ref="A1:X1"/>
    <mergeCell ref="C2:D2"/>
    <mergeCell ref="E2:I2"/>
    <mergeCell ref="J2:N2"/>
    <mergeCell ref="O2:S2"/>
    <mergeCell ref="T2:X2"/>
  </mergeCells>
  <pageMargins left="0.25" right="0.25" top="0.75" bottom="0.75" header="0.3" footer="0.3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MOD II</vt:lpstr>
      <vt:lpstr>MOD III</vt:lpstr>
      <vt:lpstr>MOD IV</vt:lpstr>
      <vt:lpstr>MOD VI</vt:lpstr>
      <vt:lpstr>MOD VII</vt:lpstr>
      <vt:lpstr>MOD VIII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</dc:creator>
  <cp:lastModifiedBy>Tomas Armando Del Pozo Hernandez</cp:lastModifiedBy>
  <cp:lastPrinted>2016-07-19T23:31:59Z</cp:lastPrinted>
  <dcterms:created xsi:type="dcterms:W3CDTF">2016-05-23T15:33:44Z</dcterms:created>
  <dcterms:modified xsi:type="dcterms:W3CDTF">2016-08-12T19:17:05Z</dcterms:modified>
</cp:coreProperties>
</file>